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9A60873-90D0-440E-B6AF-2EC132CE58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2" l="1"/>
  <c r="E66" i="2" s="1"/>
  <c r="C64" i="2"/>
  <c r="C48" i="2"/>
  <c r="C47" i="2" s="1"/>
  <c r="C46" i="2" s="1"/>
  <c r="C45" i="2" s="1"/>
  <c r="C44" i="2" s="1"/>
  <c r="E53" i="2"/>
  <c r="C19" i="2"/>
  <c r="C18" i="2" s="1"/>
  <c r="D34" i="1"/>
  <c r="D29" i="1" s="1"/>
  <c r="D42" i="1"/>
  <c r="D36" i="1"/>
  <c r="C34" i="1"/>
  <c r="C93" i="2"/>
  <c r="C92" i="2" s="1"/>
  <c r="C73" i="2"/>
  <c r="C72" i="2" s="1"/>
  <c r="E80" i="2"/>
  <c r="E81" i="2"/>
  <c r="C37" i="2"/>
  <c r="C36" i="2" s="1"/>
  <c r="C29" i="2"/>
  <c r="C28" i="2" s="1"/>
  <c r="D93" i="2"/>
  <c r="D92" i="2" s="1"/>
  <c r="D79" i="2"/>
  <c r="D78" i="2" s="1"/>
  <c r="D77" i="2" s="1"/>
  <c r="D56" i="2"/>
  <c r="D55" i="2" s="1"/>
  <c r="E60" i="2"/>
  <c r="E59" i="2"/>
  <c r="E58" i="2"/>
  <c r="E57" i="2"/>
  <c r="C79" i="2"/>
  <c r="C78" i="2" s="1"/>
  <c r="C77" i="2" s="1"/>
  <c r="C76" i="2" s="1"/>
  <c r="D53" i="1"/>
  <c r="E61" i="1"/>
  <c r="E60" i="1"/>
  <c r="E38" i="2"/>
  <c r="E39" i="2"/>
  <c r="E40" i="2"/>
  <c r="E41" i="2"/>
  <c r="E42" i="2"/>
  <c r="E43" i="2"/>
  <c r="D37" i="2"/>
  <c r="D36" i="2" s="1"/>
  <c r="E30" i="1"/>
  <c r="E31" i="1"/>
  <c r="E32" i="1"/>
  <c r="E101" i="2"/>
  <c r="E100" i="2"/>
  <c r="E99" i="2"/>
  <c r="E98" i="2"/>
  <c r="E97" i="2"/>
  <c r="E96" i="2"/>
  <c r="C54" i="2"/>
  <c r="D48" i="2"/>
  <c r="C33" i="2"/>
  <c r="C32" i="2" s="1"/>
  <c r="E30" i="2"/>
  <c r="C29" i="1"/>
  <c r="C13" i="1" s="1"/>
  <c r="D25" i="2"/>
  <c r="D24" i="2" s="1"/>
  <c r="D19" i="2"/>
  <c r="D57" i="1"/>
  <c r="D58" i="1" s="1"/>
  <c r="C57" i="1"/>
  <c r="E20" i="2"/>
  <c r="E21" i="2"/>
  <c r="E26" i="2"/>
  <c r="E27" i="2"/>
  <c r="E31" i="2"/>
  <c r="E34" i="2"/>
  <c r="E35" i="2"/>
  <c r="E49" i="2"/>
  <c r="E50" i="2"/>
  <c r="E51" i="2"/>
  <c r="E52" i="2"/>
  <c r="E56" i="2"/>
  <c r="E61" i="2"/>
  <c r="E62" i="2"/>
  <c r="E63" i="2"/>
  <c r="E67" i="2"/>
  <c r="E68" i="2"/>
  <c r="E74" i="2"/>
  <c r="E75" i="2"/>
  <c r="E82" i="2"/>
  <c r="E83" i="2"/>
  <c r="E84" i="2"/>
  <c r="E90" i="2"/>
  <c r="E91" i="2"/>
  <c r="E94" i="2"/>
  <c r="E95" i="2"/>
  <c r="D89" i="2"/>
  <c r="D88" i="2" s="1"/>
  <c r="D73" i="2"/>
  <c r="D70" i="2" s="1"/>
  <c r="D29" i="2"/>
  <c r="D28" i="2" s="1"/>
  <c r="D33" i="2"/>
  <c r="C89" i="2"/>
  <c r="C88" i="2" s="1"/>
  <c r="C87" i="2" s="1"/>
  <c r="C25" i="2"/>
  <c r="C24" i="2" s="1"/>
  <c r="D65" i="2" l="1"/>
  <c r="E48" i="2"/>
  <c r="E55" i="2"/>
  <c r="E78" i="2"/>
  <c r="E79" i="2"/>
  <c r="C71" i="2"/>
  <c r="C70" i="2" s="1"/>
  <c r="C69" i="2" s="1"/>
  <c r="E77" i="2"/>
  <c r="D76" i="2"/>
  <c r="E36" i="2"/>
  <c r="E37" i="2"/>
  <c r="C86" i="2"/>
  <c r="C85" i="2" s="1"/>
  <c r="E93" i="2"/>
  <c r="E33" i="2"/>
  <c r="C58" i="1"/>
  <c r="E58" i="1" s="1"/>
  <c r="E34" i="1"/>
  <c r="E88" i="2"/>
  <c r="C23" i="2"/>
  <c r="E28" i="2"/>
  <c r="E18" i="2"/>
  <c r="E89" i="2"/>
  <c r="D87" i="2"/>
  <c r="D86" i="2" s="1"/>
  <c r="E92" i="2"/>
  <c r="E73" i="2"/>
  <c r="D71" i="2"/>
  <c r="E71" i="2" s="1"/>
  <c r="D72" i="2"/>
  <c r="E72" i="2" s="1"/>
  <c r="D47" i="2"/>
  <c r="D32" i="2"/>
  <c r="E32" i="2" s="1"/>
  <c r="E29" i="2"/>
  <c r="E24" i="2"/>
  <c r="E25" i="2"/>
  <c r="E19" i="2"/>
  <c r="E14" i="1"/>
  <c r="E15" i="1"/>
  <c r="E16" i="1"/>
  <c r="E17" i="1"/>
  <c r="E35" i="1"/>
  <c r="E37" i="1"/>
  <c r="E41" i="1"/>
  <c r="E42" i="1"/>
  <c r="E43" i="1"/>
  <c r="E49" i="1"/>
  <c r="E50" i="1"/>
  <c r="E51" i="1"/>
  <c r="E52" i="1"/>
  <c r="E53" i="1"/>
  <c r="E54" i="1"/>
  <c r="E55" i="1"/>
  <c r="E59" i="1"/>
  <c r="E62" i="1"/>
  <c r="E63" i="1"/>
  <c r="E64" i="1"/>
  <c r="E65" i="1"/>
  <c r="E66" i="1"/>
  <c r="E67" i="1"/>
  <c r="E68" i="1"/>
  <c r="E69" i="1"/>
  <c r="E57" i="1"/>
  <c r="E29" i="1"/>
  <c r="E36" i="1"/>
  <c r="C12" i="1"/>
  <c r="E70" i="2" l="1"/>
  <c r="E65" i="2"/>
  <c r="D64" i="2"/>
  <c r="E76" i="2"/>
  <c r="D69" i="2"/>
  <c r="E69" i="2" s="1"/>
  <c r="E87" i="2"/>
  <c r="D85" i="2"/>
  <c r="E85" i="2" s="1"/>
  <c r="E86" i="2"/>
  <c r="D46" i="2"/>
  <c r="E47" i="2"/>
  <c r="D23" i="2"/>
  <c r="D22" i="2" s="1"/>
  <c r="D15" i="2" s="1"/>
  <c r="E17" i="2"/>
  <c r="C22" i="2"/>
  <c r="D13" i="1"/>
  <c r="E13" i="1" s="1"/>
  <c r="E64" i="2" l="1"/>
  <c r="D54" i="2"/>
  <c r="E54" i="2" s="1"/>
  <c r="C13" i="2"/>
  <c r="C15" i="2"/>
  <c r="E46" i="2"/>
  <c r="D45" i="2"/>
  <c r="E22" i="2"/>
  <c r="E23" i="2"/>
  <c r="E16" i="2"/>
  <c r="D12" i="1"/>
  <c r="E12" i="1" s="1"/>
  <c r="E45" i="2" l="1"/>
  <c r="D44" i="2"/>
  <c r="D13" i="2" s="1"/>
  <c r="E15" i="2"/>
  <c r="E44" i="2" l="1"/>
  <c r="E13" i="2"/>
</calcChain>
</file>

<file path=xl/sharedStrings.xml><?xml version="1.0" encoding="utf-8"?>
<sst xmlns="http://schemas.openxmlformats.org/spreadsheetml/2006/main" count="320" uniqueCount="257">
  <si>
    <t>Исполнено</t>
  </si>
  <si>
    <t>% исполнения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</si>
  <si>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</si>
  <si>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</si>
  <si>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</si>
  <si>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</si>
  <si>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</si>
  <si>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</si>
  <si>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</si>
  <si>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</si>
  <si>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</si>
  <si>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</si>
  <si>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</si>
  <si>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</si>
  <si>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</si>
  <si>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</si>
  <si>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</si>
  <si>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</si>
  <si>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НАЛОГИ НА СОВОКУПНЫЙ ДОХОД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</si>
  <si>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</si>
  <si>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</si>
  <si>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</si>
  <si>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</si>
  <si>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</si>
  <si>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</si>
  <si>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</si>
  <si>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</si>
  <si>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</si>
  <si>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НЕНАЛОГОВЫЕ ДОХОДЫ</t>
  </si>
  <si>
    <t xml:space="preserve">  БЕЗВОЗМЕЗДНЫЕ ПОСТУПЛЕНИЯ</t>
  </si>
  <si>
    <t>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</si>
  <si>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</si>
  <si>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</si>
  <si>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</si>
  <si>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</si>
  <si>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</si>
  <si>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</si>
  <si>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</si>
  <si>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</si>
  <si>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ГОСУДАРСТВЕННАЯ ПОШЛИНА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</si>
  <si>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</si>
  <si>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</si>
  <si>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</si>
  <si>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</si>
  <si>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</si>
  <si>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Прочие неналоговые доходы бюджетов сельских поселений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</si>
  <si>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</si>
  <si>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</si>
  <si>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</si>
  <si>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</si>
  <si>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</si>
  <si>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</si>
  <si>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</si>
  <si>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</si>
  <si>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</si>
  <si>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</si>
  <si>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</si>
  <si>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</si>
  <si>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</si>
  <si>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Приложение 1 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</si>
  <si>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</si>
  <si>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</si>
  <si>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</si>
  <si>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</si>
  <si>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</si>
  <si>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</si>
  <si>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</si>
  <si>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</si>
  <si>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</si>
  <si>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</si>
  <si>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</si>
  <si>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</si>
  <si>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</si>
  <si>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Закупка энергетических ресурсов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</si>
  <si>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</si>
  <si>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</si>
  <si>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прочих налогов, сборов</t>
  </si>
  <si>
    <t xml:space="preserve">  Уплата иных платежей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</si>
  <si>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</si>
  <si>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</si>
  <si>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ЭКОНОМИКА</t>
  </si>
  <si>
    <t xml:space="preserve">  Общеэкономические вопросы</t>
  </si>
  <si>
    <t xml:space="preserve">  Дорожное хозяйство (дорожные фонды)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</si>
  <si>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</si>
  <si>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</si>
  <si>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</si>
  <si>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</si>
  <si>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Другие вопросы в области культуры, кинематографии</t>
  </si>
  <si>
    <t>Приложение 2</t>
  </si>
  <si>
    <t>к решению сессии Титовского сельского Совета</t>
  </si>
  <si>
    <t xml:space="preserve"> Земельный налог с организаций, обладающих земельным участком, расположенным в границах  сельских  поселений  (суммы взысканий гтрафов по соответсвующему платежу)</t>
  </si>
  <si>
    <t xml:space="preserve"> Земельный налог с организаций, обладающих земельным участком, расположенным в границах  сельских  поселений  (прочие)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</si>
  <si>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</si>
  <si>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</si>
  <si>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</si>
  <si>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</t>
  </si>
  <si>
    <t>Иные пенси, социальные доплаты к пенсиям</t>
  </si>
  <si>
    <t xml:space="preserve"> 0100 00 0 00 00000 000</t>
  </si>
  <si>
    <t>0102 00 0 00 00000 000</t>
  </si>
  <si>
    <t>0102 86 0 00 80010 000</t>
  </si>
  <si>
    <t>0102 86 0 00 80010 100</t>
  </si>
  <si>
    <t>0102 86 0 00 80010 120</t>
  </si>
  <si>
    <t xml:space="preserve"> 0102 86 0 00 80010 121</t>
  </si>
  <si>
    <t>0102 86 0 00 80010 129</t>
  </si>
  <si>
    <t xml:space="preserve"> 0104 00 0 00 00000 000</t>
  </si>
  <si>
    <t xml:space="preserve"> 0104 86 0 00 80030 000</t>
  </si>
  <si>
    <t>0104 86 0 00 80030 100</t>
  </si>
  <si>
    <t xml:space="preserve"> 0104 86 0 00 80030 120</t>
  </si>
  <si>
    <t>0104 86 0 00 80030 121</t>
  </si>
  <si>
    <t>0104 86 0 00 80030 129</t>
  </si>
  <si>
    <t>0104 86 0 00 80030 200</t>
  </si>
  <si>
    <t xml:space="preserve"> 0104 86 0 00 80030 240</t>
  </si>
  <si>
    <t xml:space="preserve"> 0104 86 0 00 80030 244</t>
  </si>
  <si>
    <t>0104 86 0 00 80030 247</t>
  </si>
  <si>
    <t>0104 86 0 00 80030 800</t>
  </si>
  <si>
    <t xml:space="preserve"> 0104 86 0 00 80030 850</t>
  </si>
  <si>
    <t xml:space="preserve"> 0104 86 0 00 80030 852</t>
  </si>
  <si>
    <t>0104 86 0 00 80030 853</t>
  </si>
  <si>
    <t>Другие общегосударственные вопросы</t>
  </si>
  <si>
    <t>0113 00 0 00 00000 000</t>
  </si>
  <si>
    <t>0113 86 0 00 80230 000</t>
  </si>
  <si>
    <t>0113 86 0 00 80230 200</t>
  </si>
  <si>
    <t>0113 86 0 00 80230 240</t>
  </si>
  <si>
    <t>0113 86 0 00 80230 244</t>
  </si>
  <si>
    <t>0113 86 0 00 80230 800</t>
  </si>
  <si>
    <t>0113 86 0 00 80230 850</t>
  </si>
  <si>
    <t>0113 86 0 00 80230 853</t>
  </si>
  <si>
    <t>Уплата иных платежей</t>
  </si>
  <si>
    <t>0200 00 0 00 00000 000</t>
  </si>
  <si>
    <t>0203 00 0 00 00000 000</t>
  </si>
  <si>
    <t>0203 86 0 00 51180 000</t>
  </si>
  <si>
    <t>0203 86 0 00 51180 100</t>
  </si>
  <si>
    <t>0203 86 0 00 51180 120</t>
  </si>
  <si>
    <t xml:space="preserve"> 0203 86 0 00 51180 121</t>
  </si>
  <si>
    <t>0203 86 0 00 51180 129</t>
  </si>
  <si>
    <t>0203 86 0 00 51180 200</t>
  </si>
  <si>
    <t>0203 86 0 00 51180 240</t>
  </si>
  <si>
    <t>0400 00 0 00 00000 000</t>
  </si>
  <si>
    <t>0401 00 0 00 00000 000</t>
  </si>
  <si>
    <t xml:space="preserve"> 0401 06 0 10 80110 000</t>
  </si>
  <si>
    <t>0401 06 0 10 80110 200</t>
  </si>
  <si>
    <t>0401 06 0 10 80110 240</t>
  </si>
  <si>
    <t>0401 06 0 10 80110 244</t>
  </si>
  <si>
    <t>0409 00 0 00 00000 000</t>
  </si>
  <si>
    <t xml:space="preserve"> 0409 07 0 21 80100 000</t>
  </si>
  <si>
    <t>0409 07 0 21 80100 200</t>
  </si>
  <si>
    <t>0409 07 0 21 80100 240</t>
  </si>
  <si>
    <t>0409 07 0 21 80100 244</t>
  </si>
  <si>
    <t xml:space="preserve"> 0500 00 0 00 00000 000</t>
  </si>
  <si>
    <t xml:space="preserve"> 0502 00 0 00 00000 000</t>
  </si>
  <si>
    <t xml:space="preserve"> 0502 86 0 00 80170 000</t>
  </si>
  <si>
    <t xml:space="preserve"> 0502 86 0 00 80170 200</t>
  </si>
  <si>
    <t xml:space="preserve"> 0502 86 0 00 80170 240</t>
  </si>
  <si>
    <t xml:space="preserve"> 0502 86 0 00 80170 244</t>
  </si>
  <si>
    <t xml:space="preserve"> 0502 86 0 00 80170 247</t>
  </si>
  <si>
    <t xml:space="preserve"> 0503 00 0 00 00000 000</t>
  </si>
  <si>
    <t xml:space="preserve"> 0503 86 0 00 80190 000</t>
  </si>
  <si>
    <t xml:space="preserve"> 0503 86 0 00 80190 200</t>
  </si>
  <si>
    <t>0503 86 0 00 80190 240</t>
  </si>
  <si>
    <t>0503 86 0 00 80190 244</t>
  </si>
  <si>
    <t>1000 00 0 00 00000 000</t>
  </si>
  <si>
    <t xml:space="preserve"> 1001 00 0 00 00000 000</t>
  </si>
  <si>
    <t xml:space="preserve"> 1001 86 0 00 80210 000</t>
  </si>
  <si>
    <t xml:space="preserve"> 1001 86 0 00 80210 300</t>
  </si>
  <si>
    <t xml:space="preserve"> 1001 86 0 00 80210 310</t>
  </si>
  <si>
    <t xml:space="preserve"> 1001 86 0 00 80210 312</t>
  </si>
  <si>
    <t>0800 00 0 00 00000 000</t>
  </si>
  <si>
    <t>0804 00 0 00 00000 000</t>
  </si>
  <si>
    <t>0804 86 0 00 80270 000</t>
  </si>
  <si>
    <t>0804 86 0 00 80270 100</t>
  </si>
  <si>
    <t>00804 86 0 00 80270 120</t>
  </si>
  <si>
    <t>0804 86 0 00 80270 121</t>
  </si>
  <si>
    <t>0804 86 0 00 80270 129</t>
  </si>
  <si>
    <t>0804 86 0 00 80270 200</t>
  </si>
  <si>
    <t>0804 86 0 00 80270 240</t>
  </si>
  <si>
    <t>0804 86 0 00 80270 244</t>
  </si>
  <si>
    <t>0804 86 0 00 80270 247</t>
  </si>
  <si>
    <t>"Об исполнении бюджета Титовского сельского</t>
  </si>
  <si>
    <t xml:space="preserve"> 1 00 00000 00 0000 000</t>
  </si>
  <si>
    <t>1 01 00000 00 0000 000</t>
  </si>
  <si>
    <t xml:space="preserve"> 1 01 02000 01 0000 110</t>
  </si>
  <si>
    <t>1 01 02010 01 0000 110</t>
  </si>
  <si>
    <t>1 01 02010 01 1000 110</t>
  </si>
  <si>
    <t xml:space="preserve"> 1 01 02010 01 2100 110</t>
  </si>
  <si>
    <t>1 01 02010 01 3000 110</t>
  </si>
  <si>
    <t>1 01 02030 01 0000 110</t>
  </si>
  <si>
    <t>1 01 02030 01 1000 110</t>
  </si>
  <si>
    <t>1 01 02030 01 2100 110</t>
  </si>
  <si>
    <t>1 05 00000 00 0000 000</t>
  </si>
  <si>
    <t xml:space="preserve"> 1 05 03000 01 0000 110</t>
  </si>
  <si>
    <t>1 05 03010 01 0000 110</t>
  </si>
  <si>
    <t xml:space="preserve"> 1 05 03010 01 1000 110</t>
  </si>
  <si>
    <t>1 06 00000 00 0000 000</t>
  </si>
  <si>
    <t xml:space="preserve"> 1 06 01000 00 0000 110</t>
  </si>
  <si>
    <t xml:space="preserve"> 1 06 01030 10 0000 110</t>
  </si>
  <si>
    <t>1 06 01030 10 1000 110</t>
  </si>
  <si>
    <t>1 06 01030 10 2100 110</t>
  </si>
  <si>
    <t>1 06 06000 00 0000 110</t>
  </si>
  <si>
    <t>1 06 06030 00 0000 110</t>
  </si>
  <si>
    <t>1 06 06033 10 0000 110</t>
  </si>
  <si>
    <t>1 06 06033 10 1000 110</t>
  </si>
  <si>
    <t>1 06 06033 10 2100 110</t>
  </si>
  <si>
    <t xml:space="preserve"> 1 06 06033 10 3000 110</t>
  </si>
  <si>
    <t>1 06 06033 10 4000 110</t>
  </si>
  <si>
    <t>1 06 06040 00 0000 110</t>
  </si>
  <si>
    <t>1 06 06043 10 0000 110</t>
  </si>
  <si>
    <t>1 06 06043 10 1000 110</t>
  </si>
  <si>
    <t>1 06 06043 10 2100 110</t>
  </si>
  <si>
    <t>1 08 00000 00 0000 000</t>
  </si>
  <si>
    <t xml:space="preserve"> 1 08 04000 01 0000 110</t>
  </si>
  <si>
    <t xml:space="preserve"> 1 08 04020 01 0000 110</t>
  </si>
  <si>
    <t xml:space="preserve"> 1 08 04020 01 1000 110</t>
  </si>
  <si>
    <t>1 11 00000 00 0000 000</t>
  </si>
  <si>
    <t>1 11 05000 00 0000 120</t>
  </si>
  <si>
    <t>1 11 05030 00 0000 120</t>
  </si>
  <si>
    <t xml:space="preserve"> 1 11 05035 10 0000 120</t>
  </si>
  <si>
    <t>1 17 00000 00 0000 000</t>
  </si>
  <si>
    <t xml:space="preserve"> 1 17 05000 00 0000 180</t>
  </si>
  <si>
    <t xml:space="preserve"> 1 17 05050 10 0000 180</t>
  </si>
  <si>
    <t xml:space="preserve"> 2 00 00000 00 0000 000</t>
  </si>
  <si>
    <t xml:space="preserve"> 2 02 00000 00 0000 000</t>
  </si>
  <si>
    <t xml:space="preserve"> 2 02 10000 00 0000 150</t>
  </si>
  <si>
    <t xml:space="preserve"> 2 02 15001 00 0000 150</t>
  </si>
  <si>
    <t>2 02 15001 10 0000 150</t>
  </si>
  <si>
    <t xml:space="preserve"> 2 02 30000 00 0000 150</t>
  </si>
  <si>
    <t>2 02 35118 00 0000 150</t>
  </si>
  <si>
    <t>2 02 35118 10 0000 150</t>
  </si>
  <si>
    <t>2 02 40000 00 0000 150</t>
  </si>
  <si>
    <t xml:space="preserve"> 2 02 49999 00 0000 150</t>
  </si>
  <si>
    <t>2 02 49999 10 0000 150</t>
  </si>
  <si>
    <t xml:space="preserve"> 2 02 15002 00 0000 150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</si>
  <si>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</si>
  <si>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</si>
  <si>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3 02 15002 10 0000 150</t>
  </si>
  <si>
    <t>1 01 02020 01 1000 110</t>
  </si>
  <si>
    <t>Налог на доходы физических лиц с доходов, полученных от осуществления деятельности физическими лицами,предпринимателей,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соостветствии со статьей 227 Налогово кодекса Российской Федерации</t>
  </si>
  <si>
    <t>Налог на доходы физических лиц с доходов, полученных от осуществления деятельности физическими лицами,предпринимателей,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соостветствии со статьей 227 Налогово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</si>
  <si>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1 01 02020 01 0000 110</t>
  </si>
  <si>
    <t xml:space="preserve"> 1 17 14000 00 0000 150</t>
  </si>
  <si>
    <t>Средства самообложения граждан</t>
  </si>
  <si>
    <t>0401 06 0 10 80110 100</t>
  </si>
  <si>
    <t>0401 06 0 10 80110 120</t>
  </si>
  <si>
    <t>0401 06 0 10 80110 121</t>
  </si>
  <si>
    <t>0401 06 0 10 80110 129</t>
  </si>
  <si>
    <t xml:space="preserve"> 0503 86 0 00 80190 100</t>
  </si>
  <si>
    <t xml:space="preserve"> 504 86 0 00 80190 120</t>
  </si>
  <si>
    <t xml:space="preserve"> 505 86 0 00 80190 121</t>
  </si>
  <si>
    <t xml:space="preserve"> 506 86 0 00 80190 129</t>
  </si>
  <si>
    <t xml:space="preserve">План на 2022 г </t>
  </si>
  <si>
    <t>Исполнено за III КВАРТАЛ</t>
  </si>
  <si>
    <t>поселения за IV квартал 2022 г"</t>
  </si>
  <si>
    <t xml:space="preserve">Поступление доходов в бюджет Титовского сельского поселения  IV  квартал 2022год </t>
  </si>
  <si>
    <t>поселения за IV квартал 2022г"</t>
  </si>
  <si>
    <t xml:space="preserve">Расходы бюджета  Титовского сельского поселения  IV  квартал 2022 год </t>
  </si>
  <si>
    <t>0203 86 0 00 51180 244</t>
  </si>
  <si>
    <t xml:space="preserve">Народных депутатов № 49  от 20.02.2023 г                                                                                                                                                            </t>
  </si>
  <si>
    <t xml:space="preserve">Народных депутатов № 49 от   20.02.2023Г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</si>
</sst>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_ ;\-#,##0.00"/>
  </numFmts>
  <fonts count="9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b/>
      <sz val="8"/>
      <color rgb="FF000000"/>
      <name val="Arial Cyr"/>
      <charset val="204"/>
    </font>
    <font>
      <sz val="8"/>
      <color rgb="FF00000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5">
    <xf numFmtId="0" fontId="0" fillId="0" borderId="0"/>
    <xf numFmtId="0" fontId="1" fillId="0" borderId="1">
      <alignment horizontal="center" vertical="top" wrapText="1"/>
    </xf>
    <xf numFmtId="49" fontId="1" fillId="0" borderId="1">
      <alignment horizontal="center" vertical="top" wrapText="1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49" fontId="1" fillId="0" borderId="2">
      <alignment horizontal="center" vertical="center"/>
    </xf>
    <xf numFmtId="0" fontId="1" fillId="0" borderId="3">
      <alignment horizontal="left" wrapText="1"/>
    </xf>
    <xf numFmtId="49" fontId="1" fillId="0" borderId="4">
      <alignment horizontal="center" wrapText="1"/>
    </xf>
    <xf numFmtId="49" fontId="1" fillId="0" borderId="5">
      <alignment horizontal="center"/>
    </xf>
    <xf numFmtId="4" fontId="1" fillId="0" borderId="5">
      <alignment horizontal="right" shrinkToFit="1"/>
    </xf>
    <xf numFmtId="0" fontId="1" fillId="0" borderId="6">
      <alignment horizontal="left" wrapText="1"/>
    </xf>
    <xf numFmtId="49" fontId="1" fillId="0" borderId="7">
      <alignment horizontal="center" shrinkToFit="1"/>
    </xf>
    <xf numFmtId="49" fontId="1" fillId="0" borderId="8">
      <alignment horizontal="center"/>
    </xf>
    <xf numFmtId="4" fontId="1" fillId="0" borderId="8">
      <alignment horizontal="right" shrinkToFit="1"/>
    </xf>
    <xf numFmtId="0" fontId="1" fillId="0" borderId="9">
      <alignment horizontal="left" wrapText="1" indent="2"/>
    </xf>
    <xf numFmtId="49" fontId="1" fillId="0" borderId="10">
      <alignment horizontal="center" shrinkToFit="1"/>
    </xf>
    <xf numFmtId="49" fontId="1" fillId="0" borderId="11">
      <alignment horizontal="center"/>
    </xf>
    <xf numFmtId="4" fontId="1" fillId="0" borderId="11">
      <alignment horizontal="right" shrinkToFit="1"/>
    </xf>
    <xf numFmtId="0" fontId="1" fillId="0" borderId="2">
      <alignment horizontal="center" vertical="center" shrinkToFit="1"/>
    </xf>
    <xf numFmtId="49" fontId="1" fillId="0" borderId="2">
      <alignment horizontal="center" vertical="center" shrinkToFit="1"/>
    </xf>
    <xf numFmtId="0" fontId="1" fillId="0" borderId="4">
      <alignment horizontal="center" shrinkToFit="1"/>
    </xf>
    <xf numFmtId="4" fontId="1" fillId="0" borderId="12">
      <alignment horizontal="right" shrinkToFit="1"/>
    </xf>
    <xf numFmtId="0" fontId="1" fillId="0" borderId="7">
      <alignment horizontal="center" shrinkToFit="1"/>
    </xf>
    <xf numFmtId="165" fontId="1" fillId="0" borderId="8">
      <alignment horizontal="right" shrinkToFit="1"/>
    </xf>
    <xf numFmtId="165" fontId="1" fillId="0" borderId="13">
      <alignment horizontal="right" shrinkToFit="1"/>
    </xf>
    <xf numFmtId="0" fontId="1" fillId="0" borderId="14">
      <alignment horizontal="left" wrapText="1"/>
    </xf>
    <xf numFmtId="49" fontId="1" fillId="0" borderId="10">
      <alignment horizontal="center" wrapText="1"/>
    </xf>
    <xf numFmtId="49" fontId="1" fillId="0" borderId="11">
      <alignment horizontal="center" wrapText="1"/>
    </xf>
    <xf numFmtId="4" fontId="1" fillId="0" borderId="11">
      <alignment horizontal="right" wrapText="1"/>
    </xf>
    <xf numFmtId="4" fontId="1" fillId="0" borderId="9">
      <alignment horizontal="right" wrapText="1"/>
    </xf>
    <xf numFmtId="0" fontId="1" fillId="0" borderId="15">
      <alignment horizontal="left" wrapText="1"/>
    </xf>
    <xf numFmtId="49" fontId="1" fillId="0" borderId="16">
      <alignment horizontal="center" shrinkToFit="1"/>
    </xf>
    <xf numFmtId="49" fontId="1" fillId="0" borderId="17">
      <alignment horizontal="center"/>
    </xf>
    <xf numFmtId="4" fontId="1" fillId="0" borderId="17">
      <alignment horizontal="right" shrinkToFit="1"/>
    </xf>
    <xf numFmtId="49" fontId="1" fillId="0" borderId="18">
      <alignment horizontal="center"/>
    </xf>
  </cellStyleXfs>
  <cellXfs count="48">
    <xf numFmtId="0" fontId="0" fillId="0" borderId="0" xfId="0"/>
    <xf numFmtId="0" fontId="1" fillId="0" borderId="1" xfId="3" applyNumberFormat="1" applyProtection="1">
      <alignment horizontal="center" vertical="center"/>
    </xf>
    <xf numFmtId="0" fontId="1" fillId="0" borderId="2" xfId="4" applyNumberFormat="1" applyProtection="1">
      <alignment horizontal="center" vertical="center"/>
    </xf>
    <xf numFmtId="49" fontId="1" fillId="0" borderId="2" xfId="5" applyNumberFormat="1" applyProtection="1">
      <alignment horizontal="center" vertical="center"/>
    </xf>
    <xf numFmtId="0" fontId="1" fillId="0" borderId="3" xfId="6" applyNumberFormat="1" applyProtection="1">
      <alignment horizontal="left" wrapText="1"/>
    </xf>
    <xf numFmtId="49" fontId="1" fillId="0" borderId="5" xfId="8" applyNumberFormat="1" applyProtection="1">
      <alignment horizontal="center"/>
    </xf>
    <xf numFmtId="4" fontId="1" fillId="0" borderId="5" xfId="9" applyNumberFormat="1" applyProtection="1">
      <alignment horizontal="right" shrinkToFit="1"/>
    </xf>
    <xf numFmtId="0" fontId="1" fillId="0" borderId="6" xfId="10" applyNumberFormat="1" applyProtection="1">
      <alignment horizontal="left" wrapText="1"/>
    </xf>
    <xf numFmtId="49" fontId="1" fillId="0" borderId="8" xfId="12" applyNumberFormat="1" applyProtection="1">
      <alignment horizontal="center"/>
    </xf>
    <xf numFmtId="0" fontId="1" fillId="0" borderId="9" xfId="14" applyNumberFormat="1" applyProtection="1">
      <alignment horizontal="left" wrapText="1" indent="2"/>
    </xf>
    <xf numFmtId="49" fontId="1" fillId="0" borderId="11" xfId="16" applyNumberFormat="1" applyProtection="1">
      <alignment horizontal="center"/>
    </xf>
    <xf numFmtId="164" fontId="1" fillId="0" borderId="5" xfId="9" applyNumberFormat="1" applyProtection="1">
      <alignment horizontal="right" shrinkToFit="1"/>
    </xf>
    <xf numFmtId="164" fontId="1" fillId="0" borderId="11" xfId="17" applyNumberFormat="1" applyProtection="1">
      <alignment horizontal="right" shrinkToFit="1"/>
    </xf>
    <xf numFmtId="164" fontId="0" fillId="0" borderId="0" xfId="0" applyNumberFormat="1"/>
    <xf numFmtId="0" fontId="2" fillId="0" borderId="9" xfId="14" applyNumberFormat="1" applyFont="1" applyProtection="1">
      <alignment horizontal="left" wrapText="1" indent="2"/>
    </xf>
    <xf numFmtId="49" fontId="3" fillId="0" borderId="11" xfId="16" applyNumberFormat="1" applyFont="1" applyProtection="1">
      <alignment horizontal="center"/>
    </xf>
    <xf numFmtId="0" fontId="3" fillId="0" borderId="9" xfId="14" applyNumberFormat="1" applyFont="1" applyProtection="1">
      <alignment horizontal="left" wrapText="1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2" xfId="18" applyNumberFormat="1" applyProtection="1">
      <alignment horizontal="center" vertical="center" shrinkToFit="1"/>
    </xf>
    <xf numFmtId="49" fontId="1" fillId="0" borderId="2" xfId="19" applyNumberFormat="1" applyProtection="1">
      <alignment horizontal="center" vertical="center" shrinkToFit="1"/>
    </xf>
    <xf numFmtId="4" fontId="1" fillId="0" borderId="12" xfId="21" applyNumberFormat="1" applyProtection="1">
      <alignment horizontal="right" shrinkToFit="1"/>
    </xf>
    <xf numFmtId="165" fontId="1" fillId="0" borderId="8" xfId="23" applyNumberFormat="1" applyProtection="1">
      <alignment horizontal="right" shrinkToFit="1"/>
    </xf>
    <xf numFmtId="0" fontId="1" fillId="0" borderId="14" xfId="25" applyNumberFormat="1" applyProtection="1">
      <alignment horizontal="left" wrapText="1"/>
    </xf>
    <xf numFmtId="49" fontId="1" fillId="0" borderId="11" xfId="27" applyNumberFormat="1" applyProtection="1">
      <alignment horizontal="center" wrapText="1"/>
    </xf>
    <xf numFmtId="4" fontId="1" fillId="0" borderId="11" xfId="28" applyNumberFormat="1" applyProtection="1">
      <alignment horizontal="right" wrapText="1"/>
    </xf>
    <xf numFmtId="0" fontId="2" fillId="0" borderId="14" xfId="25" applyNumberFormat="1" applyFont="1" applyProtection="1">
      <alignment horizontal="left" wrapText="1"/>
    </xf>
    <xf numFmtId="49" fontId="2" fillId="0" borderId="11" xfId="27" applyNumberFormat="1" applyFont="1" applyProtection="1">
      <alignment horizontal="center" wrapText="1"/>
    </xf>
    <xf numFmtId="0" fontId="3" fillId="0" borderId="14" xfId="25" applyNumberFormat="1" applyFont="1" applyProtection="1">
      <alignment horizontal="left" wrapText="1"/>
    </xf>
    <xf numFmtId="49" fontId="3" fillId="0" borderId="11" xfId="27" applyNumberFormat="1" applyFont="1" applyProtection="1">
      <alignment horizontal="center" wrapText="1"/>
    </xf>
    <xf numFmtId="4" fontId="3" fillId="0" borderId="11" xfId="28" applyNumberFormat="1" applyFont="1" applyProtection="1">
      <alignment horizontal="right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vertical="justify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vertical="justify"/>
    </xf>
    <xf numFmtId="0" fontId="1" fillId="0" borderId="1" xfId="1" applyNumberFormat="1" applyProtection="1">
      <alignment horizontal="center" vertical="top" wrapText="1"/>
    </xf>
    <xf numFmtId="0" fontId="1" fillId="0" borderId="1" xfId="1">
      <alignment horizontal="center" vertical="top" wrapText="1"/>
    </xf>
    <xf numFmtId="49" fontId="1" fillId="0" borderId="1" xfId="2" applyNumberFormat="1" applyProtection="1">
      <alignment horizontal="center" vertical="top" wrapText="1"/>
    </xf>
    <xf numFmtId="49" fontId="1" fillId="0" borderId="1" xfId="2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8" xfId="1" applyNumberFormat="1" applyBorder="1" applyProtection="1">
      <alignment horizontal="center" vertical="top" wrapText="1"/>
    </xf>
    <xf numFmtId="0" fontId="1" fillId="0" borderId="19" xfId="1" applyNumberFormat="1" applyBorder="1" applyProtection="1">
      <alignment horizontal="center" vertical="top" wrapText="1"/>
    </xf>
    <xf numFmtId="0" fontId="1" fillId="0" borderId="11" xfId="1" applyNumberFormat="1" applyBorder="1" applyProtection="1">
      <alignment horizontal="center" vertical="top" wrapText="1"/>
    </xf>
    <xf numFmtId="49" fontId="1" fillId="0" borderId="8" xfId="2" applyNumberFormat="1" applyBorder="1" applyProtection="1">
      <alignment horizontal="center" vertical="top" wrapText="1"/>
    </xf>
    <xf numFmtId="49" fontId="1" fillId="0" borderId="19" xfId="2" applyNumberFormat="1" applyBorder="1" applyProtection="1">
      <alignment horizontal="center" vertical="top" wrapText="1"/>
    </xf>
    <xf numFmtId="49" fontId="1" fillId="0" borderId="11" xfId="2" applyNumberFormat="1" applyBorder="1" applyProtection="1">
      <alignment horizontal="center" vertical="top" wrapText="1"/>
    </xf>
  </cellXfs>
  <cellStyles count="35">
    <cellStyle name="xl26" xfId="1" xr:uid="{00000000-0005-0000-0000-000000000000}"/>
    <cellStyle name="xl27" xfId="3" xr:uid="{00000000-0005-0000-0000-000001000000}"/>
    <cellStyle name="xl28" xfId="6" xr:uid="{00000000-0005-0000-0000-000002000000}"/>
    <cellStyle name="xl29" xfId="10" xr:uid="{00000000-0005-0000-0000-000003000000}"/>
    <cellStyle name="xl30" xfId="14" xr:uid="{00000000-0005-0000-0000-000004000000}"/>
    <cellStyle name="xl34" xfId="4" xr:uid="{00000000-0005-0000-0000-000005000000}"/>
    <cellStyle name="xl35" xfId="7" xr:uid="{00000000-0005-0000-0000-000006000000}"/>
    <cellStyle name="xl36" xfId="11" xr:uid="{00000000-0005-0000-0000-000007000000}"/>
    <cellStyle name="xl37" xfId="15" xr:uid="{00000000-0005-0000-0000-000008000000}"/>
    <cellStyle name="xl39" xfId="8" xr:uid="{00000000-0005-0000-0000-000009000000}"/>
    <cellStyle name="xl40" xfId="12" xr:uid="{00000000-0005-0000-0000-00000A000000}"/>
    <cellStyle name="xl41" xfId="16" xr:uid="{00000000-0005-0000-0000-00000B000000}"/>
    <cellStyle name="xl46" xfId="2" xr:uid="{00000000-0005-0000-0000-00000C000000}"/>
    <cellStyle name="xl47" xfId="5" xr:uid="{00000000-0005-0000-0000-00000D000000}"/>
    <cellStyle name="xl48" xfId="9" xr:uid="{00000000-0005-0000-0000-00000E000000}"/>
    <cellStyle name="xl49" xfId="13" xr:uid="{00000000-0005-0000-0000-00000F000000}"/>
    <cellStyle name="xl50" xfId="17" xr:uid="{00000000-0005-0000-0000-000010000000}"/>
    <cellStyle name="xl70" xfId="25" xr:uid="{00000000-0005-0000-0000-000011000000}"/>
    <cellStyle name="xl71" xfId="30" xr:uid="{00000000-0005-0000-0000-000012000000}"/>
    <cellStyle name="xl73" xfId="20" xr:uid="{00000000-0005-0000-0000-000013000000}"/>
    <cellStyle name="xl74" xfId="22" xr:uid="{00000000-0005-0000-0000-000014000000}"/>
    <cellStyle name="xl75" xfId="26" xr:uid="{00000000-0005-0000-0000-000015000000}"/>
    <cellStyle name="xl76" xfId="31" xr:uid="{00000000-0005-0000-0000-000016000000}"/>
    <cellStyle name="xl78" xfId="18" xr:uid="{00000000-0005-0000-0000-000017000000}"/>
    <cellStyle name="xl79" xfId="27" xr:uid="{00000000-0005-0000-0000-000018000000}"/>
    <cellStyle name="xl80" xfId="32" xr:uid="{00000000-0005-0000-0000-000019000000}"/>
    <cellStyle name="xl81" xfId="19" xr:uid="{00000000-0005-0000-0000-00001A000000}"/>
    <cellStyle name="xl82" xfId="23" xr:uid="{00000000-0005-0000-0000-00001B000000}"/>
    <cellStyle name="xl83" xfId="28" xr:uid="{00000000-0005-0000-0000-00001C000000}"/>
    <cellStyle name="xl84" xfId="33" xr:uid="{00000000-0005-0000-0000-00001D000000}"/>
    <cellStyle name="xl86" xfId="21" xr:uid="{00000000-0005-0000-0000-00001E000000}"/>
    <cellStyle name="xl87" xfId="24" xr:uid="{00000000-0005-0000-0000-00001F000000}"/>
    <cellStyle name="xl88" xfId="29" xr:uid="{00000000-0005-0000-0000-000020000000}"/>
    <cellStyle name="xl89" xfId="34" xr:uid="{00000000-0005-0000-0000-000021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workbookViewId="0">
      <selection activeCell="I18" sqref="H18:I19"/>
    </sheetView>
  </sheetViews>
  <sheetFormatPr defaultRowHeight="15" x14ac:dyDescent="0.25"/>
  <cols>
    <col min="1" max="1" width="20.5703125" customWidth="1"/>
    <col min="2" max="2" width="38.5703125" customWidth="1"/>
    <col min="3" max="3" width="9.42578125" customWidth="1"/>
    <col min="4" max="4" width="10.140625" customWidth="1"/>
    <col min="5" max="5" width="8.42578125" customWidth="1"/>
    <col min="6" max="6" width="0.42578125" customWidth="1"/>
  </cols>
  <sheetData>
    <row r="1" spans="1:8" ht="15.75" x14ac:dyDescent="0.25">
      <c r="A1" s="17"/>
      <c r="B1" s="33" t="s">
        <v>59</v>
      </c>
      <c r="C1" s="33"/>
      <c r="D1" s="33"/>
      <c r="E1" s="33"/>
      <c r="F1" s="33"/>
    </row>
    <row r="2" spans="1:8" ht="15" customHeight="1" x14ac:dyDescent="0.25">
      <c r="A2" s="36" t="s">
        <v>89</v>
      </c>
      <c r="B2" s="36"/>
      <c r="C2" s="36"/>
      <c r="D2" s="36"/>
      <c r="E2" s="36"/>
      <c r="F2" s="32"/>
      <c r="G2" s="32"/>
      <c r="H2" s="32"/>
    </row>
    <row r="3" spans="1:8" ht="15" customHeight="1" x14ac:dyDescent="0.25">
      <c r="A3" s="36" t="s">
        <v>256</v>
      </c>
      <c r="B3" s="36"/>
      <c r="C3" s="36"/>
      <c r="D3" s="36"/>
      <c r="E3" s="36"/>
      <c r="F3" s="32"/>
      <c r="G3" s="32"/>
      <c r="H3" s="32"/>
    </row>
    <row r="4" spans="1:8" ht="15.75" x14ac:dyDescent="0.25">
      <c r="A4" s="18"/>
      <c r="B4" s="35" t="s">
        <v>177</v>
      </c>
      <c r="C4" s="35"/>
      <c r="D4" s="35"/>
      <c r="E4" s="35"/>
      <c r="F4" s="18"/>
    </row>
    <row r="5" spans="1:8" ht="15.75" x14ac:dyDescent="0.25">
      <c r="A5" s="18"/>
      <c r="B5" s="35" t="s">
        <v>250</v>
      </c>
      <c r="C5" s="35"/>
      <c r="D5" s="35"/>
      <c r="E5" s="35"/>
      <c r="F5" s="18"/>
    </row>
    <row r="6" spans="1:8" x14ac:dyDescent="0.25">
      <c r="A6" s="34" t="s">
        <v>251</v>
      </c>
      <c r="B6" s="34"/>
      <c r="C6" s="34"/>
      <c r="D6" s="34"/>
      <c r="E6" s="34"/>
    </row>
    <row r="8" spans="1:8" x14ac:dyDescent="0.25">
      <c r="A8" s="37" t="s">
        <v>3</v>
      </c>
      <c r="B8" s="37" t="s">
        <v>2</v>
      </c>
      <c r="C8" s="39" t="s">
        <v>4</v>
      </c>
      <c r="D8" s="39" t="s">
        <v>0</v>
      </c>
      <c r="E8" s="37" t="s">
        <v>1</v>
      </c>
    </row>
    <row r="9" spans="1:8" x14ac:dyDescent="0.25">
      <c r="A9" s="38"/>
      <c r="B9" s="38"/>
      <c r="C9" s="40"/>
      <c r="D9" s="40"/>
      <c r="E9" s="38"/>
    </row>
    <row r="10" spans="1:8" x14ac:dyDescent="0.25">
      <c r="A10" s="38"/>
      <c r="B10" s="38"/>
      <c r="C10" s="40"/>
      <c r="D10" s="40"/>
      <c r="E10" s="38"/>
    </row>
    <row r="11" spans="1:8" ht="15.75" thickBot="1" x14ac:dyDescent="0.3">
      <c r="A11" s="2">
        <v>1</v>
      </c>
      <c r="B11" s="1">
        <v>2</v>
      </c>
      <c r="C11" s="3" t="s">
        <v>30</v>
      </c>
      <c r="D11" s="3" t="s">
        <v>5</v>
      </c>
      <c r="E11" s="3" t="s">
        <v>6</v>
      </c>
    </row>
    <row r="12" spans="1:8" ht="15.75" thickBot="1" x14ac:dyDescent="0.3">
      <c r="A12" s="5" t="s">
        <v>8</v>
      </c>
      <c r="B12" s="4" t="s">
        <v>7</v>
      </c>
      <c r="C12" s="11">
        <f>C13+C57</f>
        <v>4144.5</v>
      </c>
      <c r="D12" s="11">
        <f>D13+D57</f>
        <v>4147.1000000000004</v>
      </c>
      <c r="E12" s="11">
        <f>SUM(D12/C12*100)</f>
        <v>100.06273374351551</v>
      </c>
    </row>
    <row r="13" spans="1:8" ht="12.75" customHeight="1" thickBot="1" x14ac:dyDescent="0.3">
      <c r="A13" s="15" t="s">
        <v>178</v>
      </c>
      <c r="B13" s="14" t="s">
        <v>10</v>
      </c>
      <c r="C13" s="12">
        <f>C14+C25+C29+C45+C53+C49</f>
        <v>2946</v>
      </c>
      <c r="D13" s="12">
        <f>D14+D25+D29+D45+D49+D53</f>
        <v>2948.6</v>
      </c>
      <c r="E13" s="11">
        <f t="shared" ref="E13:E69" si="0">SUM(D13/C13*100)</f>
        <v>100.08825526137134</v>
      </c>
    </row>
    <row r="14" spans="1:8" ht="17.25" customHeight="1" thickBot="1" x14ac:dyDescent="0.3">
      <c r="A14" s="15" t="s">
        <v>179</v>
      </c>
      <c r="B14" s="14" t="s">
        <v>11</v>
      </c>
      <c r="C14" s="12">
        <v>15.7</v>
      </c>
      <c r="D14" s="12">
        <v>15.8</v>
      </c>
      <c r="E14" s="11">
        <f t="shared" si="0"/>
        <v>100.63694267515923</v>
      </c>
    </row>
    <row r="15" spans="1:8" ht="21.75" customHeight="1" thickBot="1" x14ac:dyDescent="0.3">
      <c r="A15" s="10" t="s">
        <v>180</v>
      </c>
      <c r="B15" s="9" t="s">
        <v>12</v>
      </c>
      <c r="C15" s="12">
        <v>15.7</v>
      </c>
      <c r="D15" s="12">
        <v>15.8</v>
      </c>
      <c r="E15" s="11">
        <f t="shared" si="0"/>
        <v>100.63694267515923</v>
      </c>
    </row>
    <row r="16" spans="1:8" ht="82.5" customHeight="1" thickBot="1" x14ac:dyDescent="0.3">
      <c r="A16" s="10" t="s">
        <v>181</v>
      </c>
      <c r="B16" s="9" t="s">
        <v>57</v>
      </c>
      <c r="C16" s="12">
        <v>15.7</v>
      </c>
      <c r="D16" s="12">
        <v>13.6</v>
      </c>
      <c r="E16" s="11">
        <f t="shared" si="0"/>
        <v>86.624203821656053</v>
      </c>
    </row>
    <row r="17" spans="1:5" ht="122.25" customHeight="1" thickBot="1" x14ac:dyDescent="0.3">
      <c r="A17" s="10" t="s">
        <v>182</v>
      </c>
      <c r="B17" s="9" t="s">
        <v>58</v>
      </c>
      <c r="C17" s="12">
        <v>15.7</v>
      </c>
      <c r="D17" s="12">
        <v>13.6</v>
      </c>
      <c r="E17" s="11">
        <f t="shared" si="0"/>
        <v>86.624203821656053</v>
      </c>
    </row>
    <row r="18" spans="1:5" ht="122.25" customHeight="1" thickBot="1" x14ac:dyDescent="0.3">
      <c r="A18" s="10" t="s">
        <v>237</v>
      </c>
      <c r="B18" s="9" t="s">
        <v>235</v>
      </c>
      <c r="C18" s="12">
        <v>0</v>
      </c>
      <c r="D18" s="12">
        <v>0.2</v>
      </c>
      <c r="E18" s="11">
        <v>0</v>
      </c>
    </row>
    <row r="19" spans="1:5" ht="132.75" customHeight="1" thickBot="1" x14ac:dyDescent="0.3">
      <c r="A19" s="10" t="s">
        <v>234</v>
      </c>
      <c r="B19" s="9" t="s">
        <v>236</v>
      </c>
      <c r="C19" s="12">
        <v>0</v>
      </c>
      <c r="D19" s="12">
        <v>0.2</v>
      </c>
      <c r="E19" s="11">
        <v>0</v>
      </c>
    </row>
    <row r="20" spans="1:5" ht="93.75" customHeight="1" thickBot="1" x14ac:dyDescent="0.3">
      <c r="A20" s="10" t="s">
        <v>183</v>
      </c>
      <c r="B20" s="9" t="s">
        <v>13</v>
      </c>
      <c r="C20" s="12">
        <v>0</v>
      </c>
      <c r="D20" s="12">
        <v>0.2</v>
      </c>
      <c r="E20" s="11">
        <v>0</v>
      </c>
    </row>
    <row r="21" spans="1:5" ht="115.5" customHeight="1" thickBot="1" x14ac:dyDescent="0.3">
      <c r="A21" s="10" t="s">
        <v>184</v>
      </c>
      <c r="B21" s="9" t="s">
        <v>14</v>
      </c>
      <c r="C21" s="12">
        <v>0</v>
      </c>
      <c r="D21" s="12">
        <v>0.2</v>
      </c>
      <c r="E21" s="11">
        <v>0</v>
      </c>
    </row>
    <row r="22" spans="1:5" ht="48.75" customHeight="1" thickBot="1" x14ac:dyDescent="0.3">
      <c r="A22" s="10" t="s">
        <v>185</v>
      </c>
      <c r="B22" s="9" t="s">
        <v>15</v>
      </c>
      <c r="C22" s="12">
        <v>0</v>
      </c>
      <c r="D22" s="12">
        <v>1.9</v>
      </c>
      <c r="E22" s="11">
        <v>0</v>
      </c>
    </row>
    <row r="23" spans="1:5" ht="81" customHeight="1" thickBot="1" x14ac:dyDescent="0.3">
      <c r="A23" s="10" t="s">
        <v>186</v>
      </c>
      <c r="B23" s="9" t="s">
        <v>16</v>
      </c>
      <c r="C23" s="12">
        <v>0</v>
      </c>
      <c r="D23" s="12">
        <v>1.9</v>
      </c>
      <c r="E23" s="11">
        <v>0</v>
      </c>
    </row>
    <row r="24" spans="1:5" ht="60" customHeight="1" thickBot="1" x14ac:dyDescent="0.3">
      <c r="A24" s="10" t="s">
        <v>187</v>
      </c>
      <c r="B24" s="9" t="s">
        <v>17</v>
      </c>
      <c r="C24" s="12">
        <v>0</v>
      </c>
      <c r="D24" s="12">
        <v>0</v>
      </c>
      <c r="E24" s="11">
        <v>0</v>
      </c>
    </row>
    <row r="25" spans="1:5" ht="17.25" customHeight="1" thickBot="1" x14ac:dyDescent="0.3">
      <c r="A25" s="10" t="s">
        <v>188</v>
      </c>
      <c r="B25" s="14" t="s">
        <v>18</v>
      </c>
      <c r="C25" s="12">
        <v>28.3</v>
      </c>
      <c r="D25" s="12">
        <v>28.3</v>
      </c>
      <c r="E25" s="11">
        <v>0</v>
      </c>
    </row>
    <row r="26" spans="1:5" ht="18.75" customHeight="1" thickBot="1" x14ac:dyDescent="0.3">
      <c r="A26" s="10" t="s">
        <v>189</v>
      </c>
      <c r="B26" s="9" t="s">
        <v>19</v>
      </c>
      <c r="C26" s="12">
        <v>28.3</v>
      </c>
      <c r="D26" s="12">
        <v>28.3</v>
      </c>
      <c r="E26" s="11">
        <v>0</v>
      </c>
    </row>
    <row r="27" spans="1:5" ht="20.25" customHeight="1" thickBot="1" x14ac:dyDescent="0.3">
      <c r="A27" s="10" t="s">
        <v>190</v>
      </c>
      <c r="B27" s="9" t="s">
        <v>19</v>
      </c>
      <c r="C27" s="12">
        <v>28.3</v>
      </c>
      <c r="D27" s="12">
        <v>28.3</v>
      </c>
      <c r="E27" s="11">
        <v>0</v>
      </c>
    </row>
    <row r="28" spans="1:5" ht="53.25" customHeight="1" thickBot="1" x14ac:dyDescent="0.3">
      <c r="A28" s="10" t="s">
        <v>191</v>
      </c>
      <c r="B28" s="9" t="s">
        <v>20</v>
      </c>
      <c r="C28" s="12">
        <v>28.3</v>
      </c>
      <c r="D28" s="12">
        <v>28.3</v>
      </c>
      <c r="E28" s="11">
        <v>0</v>
      </c>
    </row>
    <row r="29" spans="1:5" ht="15.75" thickBot="1" x14ac:dyDescent="0.3">
      <c r="A29" s="10" t="s">
        <v>192</v>
      </c>
      <c r="B29" s="14" t="s">
        <v>21</v>
      </c>
      <c r="C29" s="12">
        <f>C30+C34</f>
        <v>2814.8</v>
      </c>
      <c r="D29" s="12">
        <f>D30+D34</f>
        <v>2817.2000000000003</v>
      </c>
      <c r="E29" s="11">
        <f t="shared" si="0"/>
        <v>100.08526360665056</v>
      </c>
    </row>
    <row r="30" spans="1:5" ht="18" customHeight="1" thickBot="1" x14ac:dyDescent="0.3">
      <c r="A30" s="10" t="s">
        <v>193</v>
      </c>
      <c r="B30" s="9" t="s">
        <v>22</v>
      </c>
      <c r="C30" s="12">
        <v>77.8</v>
      </c>
      <c r="D30" s="12">
        <v>77.8</v>
      </c>
      <c r="E30" s="11">
        <f t="shared" si="0"/>
        <v>100</v>
      </c>
    </row>
    <row r="31" spans="1:5" ht="58.5" customHeight="1" thickBot="1" x14ac:dyDescent="0.3">
      <c r="A31" s="10" t="s">
        <v>194</v>
      </c>
      <c r="B31" s="9" t="s">
        <v>31</v>
      </c>
      <c r="C31" s="12">
        <v>77.8</v>
      </c>
      <c r="D31" s="12">
        <v>77.8</v>
      </c>
      <c r="E31" s="11">
        <f t="shared" si="0"/>
        <v>100</v>
      </c>
    </row>
    <row r="32" spans="1:5" ht="90" customHeight="1" thickBot="1" x14ac:dyDescent="0.3">
      <c r="A32" s="10" t="s">
        <v>195</v>
      </c>
      <c r="B32" s="9" t="s">
        <v>32</v>
      </c>
      <c r="C32" s="12">
        <v>77.8</v>
      </c>
      <c r="D32" s="12">
        <v>77.8</v>
      </c>
      <c r="E32" s="11">
        <f t="shared" si="0"/>
        <v>100</v>
      </c>
    </row>
    <row r="33" spans="1:5" ht="72.75" customHeight="1" thickBot="1" x14ac:dyDescent="0.3">
      <c r="A33" s="10" t="s">
        <v>196</v>
      </c>
      <c r="B33" s="9" t="s">
        <v>23</v>
      </c>
      <c r="C33" s="12">
        <v>0</v>
      </c>
      <c r="D33" s="12">
        <v>0</v>
      </c>
      <c r="E33" s="11">
        <v>0</v>
      </c>
    </row>
    <row r="34" spans="1:5" ht="14.25" customHeight="1" thickBot="1" x14ac:dyDescent="0.3">
      <c r="A34" s="10" t="s">
        <v>197</v>
      </c>
      <c r="B34" s="16" t="s">
        <v>24</v>
      </c>
      <c r="C34" s="12">
        <f>C35+C41</f>
        <v>2737</v>
      </c>
      <c r="D34" s="12">
        <f>D35+D41</f>
        <v>2739.4</v>
      </c>
      <c r="E34" s="11">
        <f t="shared" si="0"/>
        <v>100.08768724881256</v>
      </c>
    </row>
    <row r="35" spans="1:5" ht="14.25" customHeight="1" thickBot="1" x14ac:dyDescent="0.3">
      <c r="A35" s="10" t="s">
        <v>198</v>
      </c>
      <c r="B35" s="9" t="s">
        <v>25</v>
      </c>
      <c r="C35" s="12">
        <v>2506</v>
      </c>
      <c r="D35" s="12">
        <v>2506.4</v>
      </c>
      <c r="E35" s="11">
        <f t="shared" si="0"/>
        <v>100.01596169193935</v>
      </c>
    </row>
    <row r="36" spans="1:5" ht="49.5" customHeight="1" thickBot="1" x14ac:dyDescent="0.3">
      <c r="A36" s="10" t="s">
        <v>199</v>
      </c>
      <c r="B36" s="9" t="s">
        <v>26</v>
      </c>
      <c r="C36" s="12">
        <v>2506</v>
      </c>
      <c r="D36" s="12">
        <f>SUM(D37:D40)</f>
        <v>2506.3999999999996</v>
      </c>
      <c r="E36" s="11">
        <f t="shared" si="0"/>
        <v>100.01596169193934</v>
      </c>
    </row>
    <row r="37" spans="1:5" ht="82.5" customHeight="1" thickBot="1" x14ac:dyDescent="0.3">
      <c r="A37" s="10" t="s">
        <v>200</v>
      </c>
      <c r="B37" s="9" t="s">
        <v>33</v>
      </c>
      <c r="C37" s="12">
        <v>2506</v>
      </c>
      <c r="D37" s="12">
        <v>1928.6</v>
      </c>
      <c r="E37" s="11">
        <f t="shared" si="0"/>
        <v>76.95929768555466</v>
      </c>
    </row>
    <row r="38" spans="1:5" ht="65.25" customHeight="1" thickBot="1" x14ac:dyDescent="0.3">
      <c r="A38" s="10" t="s">
        <v>201</v>
      </c>
      <c r="B38" s="9" t="s">
        <v>34</v>
      </c>
      <c r="C38" s="12">
        <v>0</v>
      </c>
      <c r="D38" s="12">
        <v>404.6</v>
      </c>
      <c r="E38" s="11">
        <v>0</v>
      </c>
    </row>
    <row r="39" spans="1:5" ht="65.25" customHeight="1" thickBot="1" x14ac:dyDescent="0.3">
      <c r="A39" s="10" t="s">
        <v>202</v>
      </c>
      <c r="B39" s="9" t="s">
        <v>90</v>
      </c>
      <c r="C39" s="12">
        <v>0</v>
      </c>
      <c r="D39" s="12">
        <v>179.2</v>
      </c>
      <c r="E39" s="11">
        <v>0</v>
      </c>
    </row>
    <row r="40" spans="1:5" ht="57" customHeight="1" thickBot="1" x14ac:dyDescent="0.3">
      <c r="A40" s="10" t="s">
        <v>203</v>
      </c>
      <c r="B40" s="9" t="s">
        <v>91</v>
      </c>
      <c r="C40" s="12">
        <v>0</v>
      </c>
      <c r="D40" s="12">
        <v>-6</v>
      </c>
      <c r="E40" s="11">
        <v>0</v>
      </c>
    </row>
    <row r="41" spans="1:5" ht="15.75" thickBot="1" x14ac:dyDescent="0.3">
      <c r="A41" s="10" t="s">
        <v>204</v>
      </c>
      <c r="B41" s="9" t="s">
        <v>35</v>
      </c>
      <c r="C41" s="12">
        <v>231</v>
      </c>
      <c r="D41" s="12">
        <v>233</v>
      </c>
      <c r="E41" s="11">
        <f t="shared" si="0"/>
        <v>100.86580086580086</v>
      </c>
    </row>
    <row r="42" spans="1:5" ht="49.5" customHeight="1" thickBot="1" x14ac:dyDescent="0.3">
      <c r="A42" s="10" t="s">
        <v>205</v>
      </c>
      <c r="B42" s="9" t="s">
        <v>36</v>
      </c>
      <c r="C42" s="12">
        <v>231</v>
      </c>
      <c r="D42" s="12">
        <f>SUM(D43:D44)</f>
        <v>233</v>
      </c>
      <c r="E42" s="11">
        <f t="shared" si="0"/>
        <v>100.86580086580086</v>
      </c>
    </row>
    <row r="43" spans="1:5" ht="84" customHeight="1" thickBot="1" x14ac:dyDescent="0.3">
      <c r="A43" s="10" t="s">
        <v>206</v>
      </c>
      <c r="B43" s="9" t="s">
        <v>37</v>
      </c>
      <c r="C43" s="12">
        <v>231</v>
      </c>
      <c r="D43" s="12">
        <v>232.6</v>
      </c>
      <c r="E43" s="11">
        <f t="shared" si="0"/>
        <v>100.69264069264069</v>
      </c>
    </row>
    <row r="44" spans="1:5" ht="60" customHeight="1" thickBot="1" x14ac:dyDescent="0.3">
      <c r="A44" s="10" t="s">
        <v>207</v>
      </c>
      <c r="B44" s="9" t="s">
        <v>38</v>
      </c>
      <c r="C44" s="12">
        <v>0</v>
      </c>
      <c r="D44" s="12">
        <v>0.4</v>
      </c>
      <c r="E44" s="11">
        <v>0</v>
      </c>
    </row>
    <row r="45" spans="1:5" ht="15.75" thickBot="1" x14ac:dyDescent="0.3">
      <c r="A45" s="10" t="s">
        <v>208</v>
      </c>
      <c r="B45" s="14" t="s">
        <v>39</v>
      </c>
      <c r="C45" s="12">
        <v>0</v>
      </c>
      <c r="D45" s="12">
        <v>0.2</v>
      </c>
      <c r="E45" s="11">
        <v>0</v>
      </c>
    </row>
    <row r="46" spans="1:5" ht="51" customHeight="1" thickBot="1" x14ac:dyDescent="0.3">
      <c r="A46" s="10" t="s">
        <v>209</v>
      </c>
      <c r="B46" s="9" t="s">
        <v>40</v>
      </c>
      <c r="C46" s="12">
        <v>0</v>
      </c>
      <c r="D46" s="12">
        <v>0.2</v>
      </c>
      <c r="E46" s="11">
        <v>0</v>
      </c>
    </row>
    <row r="47" spans="1:5" ht="87" customHeight="1" thickBot="1" x14ac:dyDescent="0.3">
      <c r="A47" s="10" t="s">
        <v>210</v>
      </c>
      <c r="B47" s="9" t="s">
        <v>41</v>
      </c>
      <c r="C47" s="12">
        <v>0</v>
      </c>
      <c r="D47" s="12">
        <v>0.2</v>
      </c>
      <c r="E47" s="11">
        <v>0</v>
      </c>
    </row>
    <row r="48" spans="1:5" ht="79.5" customHeight="1" thickBot="1" x14ac:dyDescent="0.3">
      <c r="A48" s="10" t="s">
        <v>211</v>
      </c>
      <c r="B48" s="9" t="s">
        <v>41</v>
      </c>
      <c r="C48" s="12">
        <v>0</v>
      </c>
      <c r="D48" s="12">
        <v>0.2</v>
      </c>
      <c r="E48" s="11">
        <v>0</v>
      </c>
    </row>
    <row r="49" spans="1:5" ht="53.25" customHeight="1" thickBot="1" x14ac:dyDescent="0.3">
      <c r="A49" s="10" t="s">
        <v>212</v>
      </c>
      <c r="B49" s="14" t="s">
        <v>42</v>
      </c>
      <c r="C49" s="12">
        <v>7.2</v>
      </c>
      <c r="D49" s="12">
        <v>7.2</v>
      </c>
      <c r="E49" s="11">
        <f t="shared" si="0"/>
        <v>100</v>
      </c>
    </row>
    <row r="50" spans="1:5" ht="109.5" customHeight="1" thickBot="1" x14ac:dyDescent="0.3">
      <c r="A50" s="10" t="s">
        <v>213</v>
      </c>
      <c r="B50" s="9" t="s">
        <v>43</v>
      </c>
      <c r="C50" s="12">
        <v>7.2</v>
      </c>
      <c r="D50" s="12">
        <v>7.2</v>
      </c>
      <c r="E50" s="11">
        <f t="shared" si="0"/>
        <v>100</v>
      </c>
    </row>
    <row r="51" spans="1:5" ht="90.75" customHeight="1" thickBot="1" x14ac:dyDescent="0.3">
      <c r="A51" s="10" t="s">
        <v>214</v>
      </c>
      <c r="B51" s="9" t="s">
        <v>44</v>
      </c>
      <c r="C51" s="12">
        <v>7.2</v>
      </c>
      <c r="D51" s="12">
        <v>7.2</v>
      </c>
      <c r="E51" s="11">
        <f t="shared" si="0"/>
        <v>100</v>
      </c>
    </row>
    <row r="52" spans="1:5" ht="70.5" customHeight="1" thickBot="1" x14ac:dyDescent="0.3">
      <c r="A52" s="10" t="s">
        <v>215</v>
      </c>
      <c r="B52" s="9" t="s">
        <v>27</v>
      </c>
      <c r="C52" s="12">
        <v>7.2</v>
      </c>
      <c r="D52" s="12">
        <v>7.2</v>
      </c>
      <c r="E52" s="11">
        <f t="shared" si="0"/>
        <v>100</v>
      </c>
    </row>
    <row r="53" spans="1:5" ht="15.75" thickBot="1" x14ac:dyDescent="0.3">
      <c r="A53" s="10" t="s">
        <v>216</v>
      </c>
      <c r="B53" s="14" t="s">
        <v>28</v>
      </c>
      <c r="C53" s="12">
        <v>80</v>
      </c>
      <c r="D53" s="12">
        <f>D54+D56</f>
        <v>79.900000000000006</v>
      </c>
      <c r="E53" s="11">
        <f t="shared" si="0"/>
        <v>99.875</v>
      </c>
    </row>
    <row r="54" spans="1:5" ht="15.75" thickBot="1" x14ac:dyDescent="0.3">
      <c r="A54" s="10" t="s">
        <v>217</v>
      </c>
      <c r="B54" s="9" t="s">
        <v>46</v>
      </c>
      <c r="C54" s="12">
        <v>80</v>
      </c>
      <c r="D54" s="12">
        <v>79.2</v>
      </c>
      <c r="E54" s="11">
        <f t="shared" si="0"/>
        <v>99</v>
      </c>
    </row>
    <row r="55" spans="1:5" ht="24" thickBot="1" x14ac:dyDescent="0.3">
      <c r="A55" s="10" t="s">
        <v>218</v>
      </c>
      <c r="B55" s="9" t="s">
        <v>45</v>
      </c>
      <c r="C55" s="12">
        <v>80</v>
      </c>
      <c r="D55" s="12">
        <v>79.2</v>
      </c>
      <c r="E55" s="11">
        <f t="shared" si="0"/>
        <v>99</v>
      </c>
    </row>
    <row r="56" spans="1:5" ht="15.75" thickBot="1" x14ac:dyDescent="0.3">
      <c r="A56" s="10" t="s">
        <v>238</v>
      </c>
      <c r="B56" s="9" t="s">
        <v>239</v>
      </c>
      <c r="C56" s="12"/>
      <c r="D56" s="12">
        <v>0.7</v>
      </c>
      <c r="E56" s="11"/>
    </row>
    <row r="57" spans="1:5" ht="15.75" thickBot="1" x14ac:dyDescent="0.3">
      <c r="A57" s="10" t="s">
        <v>219</v>
      </c>
      <c r="B57" s="14" t="s">
        <v>29</v>
      </c>
      <c r="C57" s="12">
        <f>C59+C64+C67</f>
        <v>1198.5</v>
      </c>
      <c r="D57" s="12">
        <f>D59+D64+D67</f>
        <v>1198.5</v>
      </c>
      <c r="E57" s="11">
        <f t="shared" si="0"/>
        <v>100</v>
      </c>
    </row>
    <row r="58" spans="1:5" ht="42" customHeight="1" thickBot="1" x14ac:dyDescent="0.3">
      <c r="A58" s="10" t="s">
        <v>220</v>
      </c>
      <c r="B58" s="9" t="s">
        <v>47</v>
      </c>
      <c r="C58" s="12">
        <f>C59+C64+C67</f>
        <v>1198.5</v>
      </c>
      <c r="D58" s="12">
        <f>D57</f>
        <v>1198.5</v>
      </c>
      <c r="E58" s="11">
        <f t="shared" si="0"/>
        <v>100</v>
      </c>
    </row>
    <row r="59" spans="1:5" ht="42" customHeight="1" thickBot="1" x14ac:dyDescent="0.3">
      <c r="A59" s="10" t="s">
        <v>221</v>
      </c>
      <c r="B59" s="9" t="s">
        <v>48</v>
      </c>
      <c r="C59" s="12">
        <v>374.6</v>
      </c>
      <c r="D59" s="12">
        <v>374.6</v>
      </c>
      <c r="E59" s="11">
        <f>SUM(D59/C59*100)</f>
        <v>100</v>
      </c>
    </row>
    <row r="60" spans="1:5" ht="42" customHeight="1" thickBot="1" x14ac:dyDescent="0.3">
      <c r="A60" s="10" t="s">
        <v>230</v>
      </c>
      <c r="B60" s="9" t="s">
        <v>231</v>
      </c>
      <c r="C60" s="12">
        <v>80.599999999999994</v>
      </c>
      <c r="D60" s="12">
        <v>80.599999999999994</v>
      </c>
      <c r="E60" s="11">
        <f>SUM(D60/C60*100)</f>
        <v>100</v>
      </c>
    </row>
    <row r="61" spans="1:5" ht="35.25" thickBot="1" x14ac:dyDescent="0.3">
      <c r="A61" s="10" t="s">
        <v>233</v>
      </c>
      <c r="B61" s="9" t="s">
        <v>232</v>
      </c>
      <c r="C61" s="12">
        <v>80.599999999999994</v>
      </c>
      <c r="D61" s="12">
        <v>80.599999999999994</v>
      </c>
      <c r="E61" s="11">
        <f>SUM(D61/C61*100)</f>
        <v>100</v>
      </c>
    </row>
    <row r="62" spans="1:5" ht="28.5" customHeight="1" thickBot="1" x14ac:dyDescent="0.3">
      <c r="A62" s="10" t="s">
        <v>222</v>
      </c>
      <c r="B62" s="9" t="s">
        <v>49</v>
      </c>
      <c r="C62" s="12">
        <v>294</v>
      </c>
      <c r="D62" s="12">
        <v>294</v>
      </c>
      <c r="E62" s="11">
        <f t="shared" si="0"/>
        <v>100</v>
      </c>
    </row>
    <row r="63" spans="1:5" ht="45.75" customHeight="1" thickBot="1" x14ac:dyDescent="0.3">
      <c r="A63" s="10" t="s">
        <v>223</v>
      </c>
      <c r="B63" s="9" t="s">
        <v>50</v>
      </c>
      <c r="C63" s="12">
        <v>294</v>
      </c>
      <c r="D63" s="12">
        <v>294</v>
      </c>
      <c r="E63" s="11">
        <f t="shared" si="0"/>
        <v>100</v>
      </c>
    </row>
    <row r="64" spans="1:5" ht="24" thickBot="1" x14ac:dyDescent="0.3">
      <c r="A64" s="10" t="s">
        <v>224</v>
      </c>
      <c r="B64" s="9" t="s">
        <v>51</v>
      </c>
      <c r="C64" s="12">
        <v>42.4</v>
      </c>
      <c r="D64" s="12">
        <v>42.4</v>
      </c>
      <c r="E64" s="11">
        <f t="shared" si="0"/>
        <v>100</v>
      </c>
    </row>
    <row r="65" spans="1:5" ht="46.5" customHeight="1" thickBot="1" x14ac:dyDescent="0.3">
      <c r="A65" s="10" t="s">
        <v>225</v>
      </c>
      <c r="B65" s="9" t="s">
        <v>52</v>
      </c>
      <c r="C65" s="12">
        <v>42.4</v>
      </c>
      <c r="D65" s="12">
        <v>42.4</v>
      </c>
      <c r="E65" s="11">
        <f t="shared" si="0"/>
        <v>100</v>
      </c>
    </row>
    <row r="66" spans="1:5" ht="53.25" customHeight="1" thickBot="1" x14ac:dyDescent="0.3">
      <c r="A66" s="10" t="s">
        <v>226</v>
      </c>
      <c r="B66" s="9" t="s">
        <v>53</v>
      </c>
      <c r="C66" s="12">
        <v>42.4</v>
      </c>
      <c r="D66" s="12">
        <v>42.4</v>
      </c>
      <c r="E66" s="11">
        <f t="shared" si="0"/>
        <v>100</v>
      </c>
    </row>
    <row r="67" spans="1:5" ht="15.75" customHeight="1" thickBot="1" x14ac:dyDescent="0.3">
      <c r="A67" s="10" t="s">
        <v>227</v>
      </c>
      <c r="B67" s="9" t="s">
        <v>54</v>
      </c>
      <c r="C67" s="12">
        <v>781.5</v>
      </c>
      <c r="D67" s="12">
        <v>781.5</v>
      </c>
      <c r="E67" s="11">
        <f t="shared" si="0"/>
        <v>100</v>
      </c>
    </row>
    <row r="68" spans="1:5" ht="30.75" customHeight="1" thickBot="1" x14ac:dyDescent="0.3">
      <c r="A68" s="10" t="s">
        <v>228</v>
      </c>
      <c r="B68" s="9" t="s">
        <v>55</v>
      </c>
      <c r="C68" s="12">
        <v>781.5</v>
      </c>
      <c r="D68" s="12">
        <v>781.5</v>
      </c>
      <c r="E68" s="11">
        <f t="shared" si="0"/>
        <v>100</v>
      </c>
    </row>
    <row r="69" spans="1:5" ht="39" customHeight="1" x14ac:dyDescent="0.25">
      <c r="A69" s="10" t="s">
        <v>229</v>
      </c>
      <c r="B69" s="9" t="s">
        <v>56</v>
      </c>
      <c r="C69" s="12">
        <v>781.5</v>
      </c>
      <c r="D69" s="12">
        <v>781.5</v>
      </c>
      <c r="E69" s="11">
        <f t="shared" si="0"/>
        <v>100</v>
      </c>
    </row>
    <row r="70" spans="1:5" x14ac:dyDescent="0.25">
      <c r="C70" s="13"/>
      <c r="D70" s="13"/>
      <c r="E70" s="13"/>
    </row>
  </sheetData>
  <mergeCells count="11">
    <mergeCell ref="E8:E10"/>
    <mergeCell ref="B8:B10"/>
    <mergeCell ref="A8:A10"/>
    <mergeCell ref="C8:C10"/>
    <mergeCell ref="D8:D10"/>
    <mergeCell ref="B1:F1"/>
    <mergeCell ref="A6:E6"/>
    <mergeCell ref="B4:E4"/>
    <mergeCell ref="B5:E5"/>
    <mergeCell ref="A2:E2"/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1"/>
  <sheetViews>
    <sheetView topLeftCell="A106" workbookViewId="0">
      <selection activeCell="A3" sqref="A3:H3"/>
    </sheetView>
  </sheetViews>
  <sheetFormatPr defaultRowHeight="15" x14ac:dyDescent="0.25"/>
  <cols>
    <col min="1" max="1" width="28.85546875" bestFit="1" customWidth="1"/>
    <col min="2" max="2" width="20.140625" customWidth="1"/>
    <col min="3" max="3" width="18.85546875" customWidth="1"/>
    <col min="5" max="5" width="9.140625" customWidth="1"/>
    <col min="6" max="6" width="0.140625" customWidth="1"/>
    <col min="7" max="8" width="9.140625" hidden="1" customWidth="1"/>
  </cols>
  <sheetData>
    <row r="1" spans="1:8" x14ac:dyDescent="0.25">
      <c r="A1" s="31"/>
      <c r="B1" s="31"/>
      <c r="C1" s="36" t="s">
        <v>88</v>
      </c>
      <c r="D1" s="36"/>
      <c r="E1" s="36"/>
      <c r="F1" s="36"/>
      <c r="G1" s="36"/>
      <c r="H1" s="36"/>
    </row>
    <row r="2" spans="1:8" x14ac:dyDescent="0.25">
      <c r="A2" s="36" t="s">
        <v>89</v>
      </c>
      <c r="B2" s="36"/>
      <c r="C2" s="36"/>
      <c r="D2" s="36"/>
      <c r="E2" s="36"/>
      <c r="F2" s="36"/>
      <c r="G2" s="36"/>
      <c r="H2" s="36"/>
    </row>
    <row r="3" spans="1:8" x14ac:dyDescent="0.25">
      <c r="A3" s="36" t="s">
        <v>255</v>
      </c>
      <c r="B3" s="36"/>
      <c r="C3" s="36"/>
      <c r="D3" s="36"/>
      <c r="E3" s="36"/>
      <c r="F3" s="36"/>
      <c r="G3" s="36"/>
      <c r="H3" s="36"/>
    </row>
    <row r="4" spans="1:8" x14ac:dyDescent="0.25">
      <c r="B4" s="35" t="s">
        <v>177</v>
      </c>
      <c r="C4" s="35"/>
      <c r="D4" s="35"/>
      <c r="E4" s="35"/>
    </row>
    <row r="5" spans="1:8" x14ac:dyDescent="0.25">
      <c r="B5" s="35" t="s">
        <v>252</v>
      </c>
      <c r="C5" s="35"/>
      <c r="D5" s="35"/>
      <c r="E5" s="35"/>
    </row>
    <row r="7" spans="1:8" ht="15.75" x14ac:dyDescent="0.25">
      <c r="A7" s="41" t="s">
        <v>253</v>
      </c>
      <c r="B7" s="41"/>
      <c r="C7" s="41"/>
      <c r="D7" s="41"/>
      <c r="E7" s="41"/>
    </row>
    <row r="9" spans="1:8" ht="15" customHeight="1" x14ac:dyDescent="0.25">
      <c r="A9" s="42" t="s">
        <v>2</v>
      </c>
      <c r="B9" s="42" t="s">
        <v>60</v>
      </c>
      <c r="C9" s="45" t="s">
        <v>248</v>
      </c>
      <c r="D9" s="45" t="s">
        <v>249</v>
      </c>
      <c r="E9" s="42" t="s">
        <v>1</v>
      </c>
    </row>
    <row r="10" spans="1:8" x14ac:dyDescent="0.25">
      <c r="A10" s="43"/>
      <c r="B10" s="43"/>
      <c r="C10" s="46"/>
      <c r="D10" s="46"/>
      <c r="E10" s="43"/>
    </row>
    <row r="11" spans="1:8" x14ac:dyDescent="0.25">
      <c r="A11" s="44"/>
      <c r="B11" s="44"/>
      <c r="C11" s="47"/>
      <c r="D11" s="47"/>
      <c r="E11" s="44"/>
    </row>
    <row r="12" spans="1:8" ht="15.75" thickBot="1" x14ac:dyDescent="0.3">
      <c r="A12" s="1">
        <v>1</v>
      </c>
      <c r="B12" s="19">
        <v>2</v>
      </c>
      <c r="C12" s="20" t="s">
        <v>30</v>
      </c>
      <c r="D12" s="20" t="s">
        <v>5</v>
      </c>
      <c r="E12" s="20" t="s">
        <v>6</v>
      </c>
    </row>
    <row r="13" spans="1:8" ht="15.75" thickBot="1" x14ac:dyDescent="0.3">
      <c r="A13" s="4" t="s">
        <v>61</v>
      </c>
      <c r="B13" s="5" t="s">
        <v>8</v>
      </c>
      <c r="C13" s="6">
        <f>C15+C44+C54+C69+C85+C96</f>
        <v>5172.0000000000009</v>
      </c>
      <c r="D13" s="6">
        <f>D15+D44+D54+D69+D85+D96</f>
        <v>5144.3</v>
      </c>
      <c r="E13" s="21">
        <f>SUM(D13/C13*100)</f>
        <v>99.464423820572307</v>
      </c>
    </row>
    <row r="14" spans="1:8" ht="15.75" thickBot="1" x14ac:dyDescent="0.3">
      <c r="A14" s="7" t="s">
        <v>9</v>
      </c>
      <c r="B14" s="8"/>
      <c r="C14" s="22"/>
      <c r="D14" s="22"/>
      <c r="E14" s="21"/>
    </row>
    <row r="15" spans="1:8" ht="24" thickBot="1" x14ac:dyDescent="0.3">
      <c r="A15" s="26" t="s">
        <v>62</v>
      </c>
      <c r="B15" s="27" t="s">
        <v>97</v>
      </c>
      <c r="C15" s="30">
        <f>C16+C22+C36</f>
        <v>2120.3000000000002</v>
      </c>
      <c r="D15" s="30">
        <f>D16+D22+D36</f>
        <v>2102</v>
      </c>
      <c r="E15" s="21">
        <f t="shared" ref="E15:E86" si="0">SUM(D15/C15*100)</f>
        <v>99.136914587558351</v>
      </c>
    </row>
    <row r="16" spans="1:8" ht="46.5" thickBot="1" x14ac:dyDescent="0.3">
      <c r="A16" s="23" t="s">
        <v>63</v>
      </c>
      <c r="B16" s="27" t="s">
        <v>98</v>
      </c>
      <c r="C16" s="25">
        <v>520.9</v>
      </c>
      <c r="D16" s="25">
        <v>520.9</v>
      </c>
      <c r="E16" s="21">
        <f t="shared" si="0"/>
        <v>100</v>
      </c>
    </row>
    <row r="17" spans="1:5" ht="15.75" thickBot="1" x14ac:dyDescent="0.3">
      <c r="A17" s="23" t="s">
        <v>64</v>
      </c>
      <c r="B17" s="24" t="s">
        <v>99</v>
      </c>
      <c r="C17" s="25">
        <v>520.9</v>
      </c>
      <c r="D17" s="25">
        <v>520.9</v>
      </c>
      <c r="E17" s="21">
        <f t="shared" si="0"/>
        <v>100</v>
      </c>
    </row>
    <row r="18" spans="1:5" ht="80.25" thickBot="1" x14ac:dyDescent="0.3">
      <c r="A18" s="23" t="s">
        <v>65</v>
      </c>
      <c r="B18" s="24" t="s">
        <v>100</v>
      </c>
      <c r="C18" s="25">
        <f>C19</f>
        <v>520.9</v>
      </c>
      <c r="D18" s="25">
        <v>520.9</v>
      </c>
      <c r="E18" s="21">
        <f t="shared" si="0"/>
        <v>100</v>
      </c>
    </row>
    <row r="19" spans="1:5" ht="35.25" thickBot="1" x14ac:dyDescent="0.3">
      <c r="A19" s="23" t="s">
        <v>66</v>
      </c>
      <c r="B19" s="24" t="s">
        <v>101</v>
      </c>
      <c r="C19" s="25">
        <f>SUM(C20:C21)</f>
        <v>520.9</v>
      </c>
      <c r="D19" s="25">
        <f>D20+D21</f>
        <v>520.9</v>
      </c>
      <c r="E19" s="21">
        <f t="shared" si="0"/>
        <v>100</v>
      </c>
    </row>
    <row r="20" spans="1:5" ht="35.25" thickBot="1" x14ac:dyDescent="0.3">
      <c r="A20" s="23" t="s">
        <v>67</v>
      </c>
      <c r="B20" s="24" t="s">
        <v>102</v>
      </c>
      <c r="C20" s="25">
        <v>401</v>
      </c>
      <c r="D20" s="25">
        <v>401</v>
      </c>
      <c r="E20" s="21">
        <f t="shared" si="0"/>
        <v>100</v>
      </c>
    </row>
    <row r="21" spans="1:5" ht="69" thickBot="1" x14ac:dyDescent="0.3">
      <c r="A21" s="23" t="s">
        <v>68</v>
      </c>
      <c r="B21" s="24" t="s">
        <v>103</v>
      </c>
      <c r="C21" s="25">
        <v>119.9</v>
      </c>
      <c r="D21" s="25">
        <v>119.9</v>
      </c>
      <c r="E21" s="21">
        <f t="shared" si="0"/>
        <v>100</v>
      </c>
    </row>
    <row r="22" spans="1:5" ht="69" thickBot="1" x14ac:dyDescent="0.3">
      <c r="A22" s="23" t="s">
        <v>69</v>
      </c>
      <c r="B22" s="27" t="s">
        <v>104</v>
      </c>
      <c r="C22" s="25">
        <f>C23</f>
        <v>1519.4</v>
      </c>
      <c r="D22" s="25">
        <f>D23</f>
        <v>1501</v>
      </c>
      <c r="E22" s="21">
        <f t="shared" si="0"/>
        <v>98.788995656180063</v>
      </c>
    </row>
    <row r="23" spans="1:5" ht="15.75" thickBot="1" x14ac:dyDescent="0.3">
      <c r="A23" s="23" t="s">
        <v>64</v>
      </c>
      <c r="B23" s="24" t="s">
        <v>105</v>
      </c>
      <c r="C23" s="25">
        <f>C24+C28+C32</f>
        <v>1519.4</v>
      </c>
      <c r="D23" s="25">
        <f>D24+D28+D32</f>
        <v>1501</v>
      </c>
      <c r="E23" s="21">
        <f t="shared" si="0"/>
        <v>98.788995656180063</v>
      </c>
    </row>
    <row r="24" spans="1:5" ht="80.25" thickBot="1" x14ac:dyDescent="0.3">
      <c r="A24" s="23" t="s">
        <v>65</v>
      </c>
      <c r="B24" s="24" t="s">
        <v>106</v>
      </c>
      <c r="C24" s="25">
        <f>C25</f>
        <v>1224.2</v>
      </c>
      <c r="D24" s="25">
        <f>D25</f>
        <v>1224.2</v>
      </c>
      <c r="E24" s="21">
        <f t="shared" si="0"/>
        <v>100</v>
      </c>
    </row>
    <row r="25" spans="1:5" ht="35.25" thickBot="1" x14ac:dyDescent="0.3">
      <c r="A25" s="23" t="s">
        <v>66</v>
      </c>
      <c r="B25" s="24" t="s">
        <v>107</v>
      </c>
      <c r="C25" s="25">
        <f>C26+C27</f>
        <v>1224.2</v>
      </c>
      <c r="D25" s="25">
        <f>D26+D27</f>
        <v>1224.2</v>
      </c>
      <c r="E25" s="21">
        <f t="shared" si="0"/>
        <v>100</v>
      </c>
    </row>
    <row r="26" spans="1:5" ht="35.25" thickBot="1" x14ac:dyDescent="0.3">
      <c r="A26" s="23" t="s">
        <v>67</v>
      </c>
      <c r="B26" s="24" t="s">
        <v>108</v>
      </c>
      <c r="C26" s="25">
        <v>944</v>
      </c>
      <c r="D26" s="25">
        <v>944</v>
      </c>
      <c r="E26" s="21">
        <f t="shared" si="0"/>
        <v>100</v>
      </c>
    </row>
    <row r="27" spans="1:5" ht="69" thickBot="1" x14ac:dyDescent="0.3">
      <c r="A27" s="23" t="s">
        <v>68</v>
      </c>
      <c r="B27" s="24" t="s">
        <v>109</v>
      </c>
      <c r="C27" s="25">
        <v>280.2</v>
      </c>
      <c r="D27" s="25">
        <v>280.2</v>
      </c>
      <c r="E27" s="21">
        <f t="shared" si="0"/>
        <v>100</v>
      </c>
    </row>
    <row r="28" spans="1:5" ht="35.25" thickBot="1" x14ac:dyDescent="0.3">
      <c r="A28" s="23" t="s">
        <v>70</v>
      </c>
      <c r="B28" s="24" t="s">
        <v>110</v>
      </c>
      <c r="C28" s="25">
        <f>C29</f>
        <v>289.79999999999995</v>
      </c>
      <c r="D28" s="25">
        <f>D29</f>
        <v>271.39999999999998</v>
      </c>
      <c r="E28" s="21">
        <f t="shared" si="0"/>
        <v>93.650793650793659</v>
      </c>
    </row>
    <row r="29" spans="1:5" ht="46.5" thickBot="1" x14ac:dyDescent="0.3">
      <c r="A29" s="23" t="s">
        <v>71</v>
      </c>
      <c r="B29" s="24" t="s">
        <v>111</v>
      </c>
      <c r="C29" s="25">
        <f>C30+C31</f>
        <v>289.79999999999995</v>
      </c>
      <c r="D29" s="25">
        <f>D30+D31</f>
        <v>271.39999999999998</v>
      </c>
      <c r="E29" s="21">
        <f t="shared" si="0"/>
        <v>93.650793650793659</v>
      </c>
    </row>
    <row r="30" spans="1:5" ht="24" thickBot="1" x14ac:dyDescent="0.3">
      <c r="A30" s="23" t="s">
        <v>72</v>
      </c>
      <c r="B30" s="24" t="s">
        <v>112</v>
      </c>
      <c r="C30" s="25">
        <v>263.39999999999998</v>
      </c>
      <c r="D30" s="25">
        <v>246</v>
      </c>
      <c r="E30" s="21">
        <f t="shared" si="0"/>
        <v>93.394077448747154</v>
      </c>
    </row>
    <row r="31" spans="1:5" ht="15.75" thickBot="1" x14ac:dyDescent="0.3">
      <c r="A31" s="23" t="s">
        <v>73</v>
      </c>
      <c r="B31" s="24" t="s">
        <v>113</v>
      </c>
      <c r="C31" s="25">
        <v>26.4</v>
      </c>
      <c r="D31" s="25">
        <v>25.4</v>
      </c>
      <c r="E31" s="21">
        <f t="shared" si="0"/>
        <v>96.212121212121218</v>
      </c>
    </row>
    <row r="32" spans="1:5" ht="15.75" thickBot="1" x14ac:dyDescent="0.3">
      <c r="A32" s="23" t="s">
        <v>74</v>
      </c>
      <c r="B32" s="24" t="s">
        <v>114</v>
      </c>
      <c r="C32" s="25">
        <f>C33</f>
        <v>5.4</v>
      </c>
      <c r="D32" s="25">
        <f>D33</f>
        <v>5.4</v>
      </c>
      <c r="E32" s="21">
        <f t="shared" si="0"/>
        <v>100</v>
      </c>
    </row>
    <row r="33" spans="1:5" ht="24" thickBot="1" x14ac:dyDescent="0.3">
      <c r="A33" s="23" t="s">
        <v>75</v>
      </c>
      <c r="B33" s="24" t="s">
        <v>115</v>
      </c>
      <c r="C33" s="25">
        <f>C34+C35</f>
        <v>5.4</v>
      </c>
      <c r="D33" s="25">
        <f>D34+D35</f>
        <v>5.4</v>
      </c>
      <c r="E33" s="21">
        <f t="shared" si="0"/>
        <v>100</v>
      </c>
    </row>
    <row r="34" spans="1:5" ht="15.75" thickBot="1" x14ac:dyDescent="0.3">
      <c r="A34" s="23" t="s">
        <v>76</v>
      </c>
      <c r="B34" s="24" t="s">
        <v>116</v>
      </c>
      <c r="C34" s="25">
        <v>3.2</v>
      </c>
      <c r="D34" s="25">
        <v>3.2</v>
      </c>
      <c r="E34" s="21">
        <f t="shared" si="0"/>
        <v>100</v>
      </c>
    </row>
    <row r="35" spans="1:5" ht="15.75" thickBot="1" x14ac:dyDescent="0.3">
      <c r="A35" s="23" t="s">
        <v>77</v>
      </c>
      <c r="B35" s="24" t="s">
        <v>117</v>
      </c>
      <c r="C35" s="25">
        <v>2.2000000000000002</v>
      </c>
      <c r="D35" s="25">
        <v>2.2000000000000002</v>
      </c>
      <c r="E35" s="21">
        <f t="shared" si="0"/>
        <v>100</v>
      </c>
    </row>
    <row r="36" spans="1:5" ht="24" thickBot="1" x14ac:dyDescent="0.3">
      <c r="A36" s="23" t="s">
        <v>118</v>
      </c>
      <c r="B36" s="27" t="s">
        <v>119</v>
      </c>
      <c r="C36" s="25">
        <f>C37</f>
        <v>80</v>
      </c>
      <c r="D36" s="25">
        <f>D37</f>
        <v>80.099999999999994</v>
      </c>
      <c r="E36" s="21">
        <f t="shared" si="0"/>
        <v>100.125</v>
      </c>
    </row>
    <row r="37" spans="1:5" ht="15.75" thickBot="1" x14ac:dyDescent="0.3">
      <c r="A37" s="23"/>
      <c r="B37" s="29" t="s">
        <v>120</v>
      </c>
      <c r="C37" s="25">
        <f>C38+C41</f>
        <v>80</v>
      </c>
      <c r="D37" s="25">
        <f>D38+D41</f>
        <v>80.099999999999994</v>
      </c>
      <c r="E37" s="21">
        <f t="shared" si="0"/>
        <v>100.125</v>
      </c>
    </row>
    <row r="38" spans="1:5" ht="35.25" thickBot="1" x14ac:dyDescent="0.3">
      <c r="A38" s="23" t="s">
        <v>70</v>
      </c>
      <c r="B38" s="29" t="s">
        <v>121</v>
      </c>
      <c r="C38" s="25">
        <v>79.2</v>
      </c>
      <c r="D38" s="25">
        <v>79.3</v>
      </c>
      <c r="E38" s="21">
        <f t="shared" si="0"/>
        <v>100.12626262626263</v>
      </c>
    </row>
    <row r="39" spans="1:5" ht="46.5" thickBot="1" x14ac:dyDescent="0.3">
      <c r="A39" s="23" t="s">
        <v>71</v>
      </c>
      <c r="B39" s="29" t="s">
        <v>122</v>
      </c>
      <c r="C39" s="25">
        <v>79.2</v>
      </c>
      <c r="D39" s="25">
        <v>79.3</v>
      </c>
      <c r="E39" s="21">
        <f t="shared" si="0"/>
        <v>100.12626262626263</v>
      </c>
    </row>
    <row r="40" spans="1:5" ht="24" thickBot="1" x14ac:dyDescent="0.3">
      <c r="A40" s="23" t="s">
        <v>72</v>
      </c>
      <c r="B40" s="29" t="s">
        <v>123</v>
      </c>
      <c r="C40" s="25">
        <v>79.2</v>
      </c>
      <c r="D40" s="25">
        <v>79.3</v>
      </c>
      <c r="E40" s="21">
        <f t="shared" si="0"/>
        <v>100.12626262626263</v>
      </c>
    </row>
    <row r="41" spans="1:5" ht="24" thickBot="1" x14ac:dyDescent="0.3">
      <c r="A41" s="23" t="s">
        <v>75</v>
      </c>
      <c r="B41" s="29" t="s">
        <v>124</v>
      </c>
      <c r="C41" s="25">
        <v>0.8</v>
      </c>
      <c r="D41" s="25">
        <v>0.8</v>
      </c>
      <c r="E41" s="21">
        <f t="shared" si="0"/>
        <v>100</v>
      </c>
    </row>
    <row r="42" spans="1:5" ht="15.75" thickBot="1" x14ac:dyDescent="0.3">
      <c r="A42" s="23" t="s">
        <v>76</v>
      </c>
      <c r="B42" s="29" t="s">
        <v>125</v>
      </c>
      <c r="C42" s="25">
        <v>0.8</v>
      </c>
      <c r="D42" s="25">
        <v>0.8</v>
      </c>
      <c r="E42" s="21">
        <f t="shared" si="0"/>
        <v>100</v>
      </c>
    </row>
    <row r="43" spans="1:5" ht="15.75" thickBot="1" x14ac:dyDescent="0.3">
      <c r="A43" s="23" t="s">
        <v>127</v>
      </c>
      <c r="B43" s="29" t="s">
        <v>126</v>
      </c>
      <c r="C43" s="25">
        <v>0.8</v>
      </c>
      <c r="D43" s="25">
        <v>0.8</v>
      </c>
      <c r="E43" s="21">
        <f t="shared" si="0"/>
        <v>100</v>
      </c>
    </row>
    <row r="44" spans="1:5" ht="15.75" thickBot="1" x14ac:dyDescent="0.3">
      <c r="A44" s="26" t="s">
        <v>78</v>
      </c>
      <c r="B44" s="27" t="s">
        <v>128</v>
      </c>
      <c r="C44" s="25">
        <f>C45</f>
        <v>42.4</v>
      </c>
      <c r="D44" s="25">
        <f>D45</f>
        <v>42.4</v>
      </c>
      <c r="E44" s="21">
        <f t="shared" si="0"/>
        <v>100</v>
      </c>
    </row>
    <row r="45" spans="1:5" ht="24" thickBot="1" x14ac:dyDescent="0.3">
      <c r="A45" s="23" t="s">
        <v>79</v>
      </c>
      <c r="B45" s="24" t="s">
        <v>129</v>
      </c>
      <c r="C45" s="25">
        <f>C46</f>
        <v>42.4</v>
      </c>
      <c r="D45" s="25">
        <f>D46</f>
        <v>42.4</v>
      </c>
      <c r="E45" s="21">
        <f t="shared" si="0"/>
        <v>100</v>
      </c>
    </row>
    <row r="46" spans="1:5" ht="15.75" thickBot="1" x14ac:dyDescent="0.3">
      <c r="A46" s="23" t="s">
        <v>64</v>
      </c>
      <c r="B46" s="24" t="s">
        <v>130</v>
      </c>
      <c r="C46" s="25">
        <f>C47+C51</f>
        <v>42.4</v>
      </c>
      <c r="D46" s="25">
        <f>D47+D51</f>
        <v>42.4</v>
      </c>
      <c r="E46" s="21">
        <f t="shared" si="0"/>
        <v>100</v>
      </c>
    </row>
    <row r="47" spans="1:5" ht="80.25" thickBot="1" x14ac:dyDescent="0.3">
      <c r="A47" s="23" t="s">
        <v>65</v>
      </c>
      <c r="B47" s="24" t="s">
        <v>131</v>
      </c>
      <c r="C47" s="25">
        <f>C48</f>
        <v>34</v>
      </c>
      <c r="D47" s="25">
        <f>D48</f>
        <v>34</v>
      </c>
      <c r="E47" s="21">
        <f t="shared" si="0"/>
        <v>100</v>
      </c>
    </row>
    <row r="48" spans="1:5" ht="35.25" thickBot="1" x14ac:dyDescent="0.3">
      <c r="A48" s="23" t="s">
        <v>66</v>
      </c>
      <c r="B48" s="24" t="s">
        <v>132</v>
      </c>
      <c r="C48" s="25">
        <f>C49+C50</f>
        <v>34</v>
      </c>
      <c r="D48" s="25">
        <f>D49+D50</f>
        <v>34</v>
      </c>
      <c r="E48" s="21">
        <f t="shared" si="0"/>
        <v>100</v>
      </c>
    </row>
    <row r="49" spans="1:5" ht="35.25" thickBot="1" x14ac:dyDescent="0.3">
      <c r="A49" s="23" t="s">
        <v>67</v>
      </c>
      <c r="B49" s="24" t="s">
        <v>133</v>
      </c>
      <c r="C49" s="25">
        <v>26.1</v>
      </c>
      <c r="D49" s="25">
        <v>26.1</v>
      </c>
      <c r="E49" s="21">
        <f t="shared" si="0"/>
        <v>100</v>
      </c>
    </row>
    <row r="50" spans="1:5" ht="69" thickBot="1" x14ac:dyDescent="0.3">
      <c r="A50" s="23" t="s">
        <v>68</v>
      </c>
      <c r="B50" s="24" t="s">
        <v>134</v>
      </c>
      <c r="C50" s="25">
        <v>7.9</v>
      </c>
      <c r="D50" s="25">
        <v>7.9</v>
      </c>
      <c r="E50" s="21">
        <f t="shared" si="0"/>
        <v>100</v>
      </c>
    </row>
    <row r="51" spans="1:5" ht="35.25" thickBot="1" x14ac:dyDescent="0.3">
      <c r="A51" s="23" t="s">
        <v>70</v>
      </c>
      <c r="B51" s="24" t="s">
        <v>135</v>
      </c>
      <c r="C51" s="25">
        <v>8.4</v>
      </c>
      <c r="D51" s="25">
        <v>8.4</v>
      </c>
      <c r="E51" s="21">
        <f t="shared" si="0"/>
        <v>100</v>
      </c>
    </row>
    <row r="52" spans="1:5" ht="46.5" thickBot="1" x14ac:dyDescent="0.3">
      <c r="A52" s="23" t="s">
        <v>71</v>
      </c>
      <c r="B52" s="24" t="s">
        <v>136</v>
      </c>
      <c r="C52" s="25">
        <v>8.4</v>
      </c>
      <c r="D52" s="25">
        <v>8.4</v>
      </c>
      <c r="E52" s="21">
        <f t="shared" si="0"/>
        <v>100</v>
      </c>
    </row>
    <row r="53" spans="1:5" ht="24" thickBot="1" x14ac:dyDescent="0.3">
      <c r="A53" s="23" t="s">
        <v>72</v>
      </c>
      <c r="B53" s="24" t="s">
        <v>254</v>
      </c>
      <c r="C53" s="25">
        <v>8.4</v>
      </c>
      <c r="D53" s="25">
        <v>8.4</v>
      </c>
      <c r="E53" s="21">
        <f t="shared" ref="E53" si="1">SUM(D53/C53*100)</f>
        <v>100</v>
      </c>
    </row>
    <row r="54" spans="1:5" ht="15.75" thickBot="1" x14ac:dyDescent="0.3">
      <c r="A54" s="26" t="s">
        <v>80</v>
      </c>
      <c r="B54" s="27" t="s">
        <v>137</v>
      </c>
      <c r="C54" s="25">
        <f>C55+C64</f>
        <v>1230</v>
      </c>
      <c r="D54" s="25">
        <f>D55+D64</f>
        <v>1230</v>
      </c>
      <c r="E54" s="21">
        <f t="shared" si="0"/>
        <v>100</v>
      </c>
    </row>
    <row r="55" spans="1:5" ht="15.75" thickBot="1" x14ac:dyDescent="0.3">
      <c r="A55" s="23" t="s">
        <v>81</v>
      </c>
      <c r="B55" s="24" t="s">
        <v>138</v>
      </c>
      <c r="C55" s="25">
        <v>8.5</v>
      </c>
      <c r="D55" s="25">
        <f>D56</f>
        <v>8.5</v>
      </c>
      <c r="E55" s="21">
        <f t="shared" si="0"/>
        <v>100</v>
      </c>
    </row>
    <row r="56" spans="1:5" ht="15.75" thickBot="1" x14ac:dyDescent="0.3">
      <c r="A56" s="23" t="s">
        <v>64</v>
      </c>
      <c r="B56" s="24" t="s">
        <v>139</v>
      </c>
      <c r="C56" s="25">
        <v>8.5</v>
      </c>
      <c r="D56" s="25">
        <f>D57</f>
        <v>8.5</v>
      </c>
      <c r="E56" s="21">
        <f t="shared" si="0"/>
        <v>100</v>
      </c>
    </row>
    <row r="57" spans="1:5" ht="80.25" thickBot="1" x14ac:dyDescent="0.3">
      <c r="A57" s="23" t="s">
        <v>65</v>
      </c>
      <c r="B57" s="24" t="s">
        <v>240</v>
      </c>
      <c r="C57" s="25">
        <v>8.5</v>
      </c>
      <c r="D57" s="25">
        <v>8.5</v>
      </c>
      <c r="E57" s="21">
        <f t="shared" si="0"/>
        <v>100</v>
      </c>
    </row>
    <row r="58" spans="1:5" ht="35.25" thickBot="1" x14ac:dyDescent="0.3">
      <c r="A58" s="23" t="s">
        <v>66</v>
      </c>
      <c r="B58" s="24" t="s">
        <v>241</v>
      </c>
      <c r="C58" s="25">
        <v>8.5</v>
      </c>
      <c r="D58" s="25">
        <v>8.5</v>
      </c>
      <c r="E58" s="21">
        <f t="shared" si="0"/>
        <v>100</v>
      </c>
    </row>
    <row r="59" spans="1:5" ht="35.25" thickBot="1" x14ac:dyDescent="0.3">
      <c r="A59" s="23" t="s">
        <v>67</v>
      </c>
      <c r="B59" s="24" t="s">
        <v>242</v>
      </c>
      <c r="C59" s="25">
        <v>6.5</v>
      </c>
      <c r="D59" s="25">
        <v>6.5</v>
      </c>
      <c r="E59" s="21">
        <f t="shared" si="0"/>
        <v>100</v>
      </c>
    </row>
    <row r="60" spans="1:5" ht="69" thickBot="1" x14ac:dyDescent="0.3">
      <c r="A60" s="23" t="s">
        <v>68</v>
      </c>
      <c r="B60" s="24" t="s">
        <v>243</v>
      </c>
      <c r="C60" s="25">
        <v>2</v>
      </c>
      <c r="D60" s="25">
        <v>2</v>
      </c>
      <c r="E60" s="21">
        <f t="shared" si="0"/>
        <v>100</v>
      </c>
    </row>
    <row r="61" spans="1:5" ht="35.25" thickBot="1" x14ac:dyDescent="0.3">
      <c r="A61" s="23" t="s">
        <v>70</v>
      </c>
      <c r="B61" s="24" t="s">
        <v>140</v>
      </c>
      <c r="C61" s="25">
        <v>6.5</v>
      </c>
      <c r="D61" s="25">
        <v>0</v>
      </c>
      <c r="E61" s="21">
        <f t="shared" si="0"/>
        <v>0</v>
      </c>
    </row>
    <row r="62" spans="1:5" ht="46.5" thickBot="1" x14ac:dyDescent="0.3">
      <c r="A62" s="23" t="s">
        <v>71</v>
      </c>
      <c r="B62" s="24" t="s">
        <v>141</v>
      </c>
      <c r="C62" s="25">
        <v>6.5</v>
      </c>
      <c r="D62" s="25">
        <v>0</v>
      </c>
      <c r="E62" s="21">
        <f t="shared" si="0"/>
        <v>0</v>
      </c>
    </row>
    <row r="63" spans="1:5" ht="24" thickBot="1" x14ac:dyDescent="0.3">
      <c r="A63" s="23" t="s">
        <v>72</v>
      </c>
      <c r="B63" s="24" t="s">
        <v>142</v>
      </c>
      <c r="C63" s="25">
        <v>6.5</v>
      </c>
      <c r="D63" s="25">
        <v>0</v>
      </c>
      <c r="E63" s="21">
        <f t="shared" si="0"/>
        <v>0</v>
      </c>
    </row>
    <row r="64" spans="1:5" ht="24" thickBot="1" x14ac:dyDescent="0.3">
      <c r="A64" s="28" t="s">
        <v>82</v>
      </c>
      <c r="B64" s="29" t="s">
        <v>143</v>
      </c>
      <c r="C64" s="25">
        <f>C65</f>
        <v>1221.5</v>
      </c>
      <c r="D64" s="25">
        <f>D65</f>
        <v>1221.5</v>
      </c>
      <c r="E64" s="21">
        <f t="shared" si="0"/>
        <v>100</v>
      </c>
    </row>
    <row r="65" spans="1:5" ht="15.75" thickBot="1" x14ac:dyDescent="0.3">
      <c r="A65" s="23" t="s">
        <v>64</v>
      </c>
      <c r="B65" s="24" t="s">
        <v>144</v>
      </c>
      <c r="C65" s="25">
        <v>1221.5</v>
      </c>
      <c r="D65" s="25">
        <f>D66</f>
        <v>1221.5</v>
      </c>
      <c r="E65" s="21">
        <f t="shared" si="0"/>
        <v>100</v>
      </c>
    </row>
    <row r="66" spans="1:5" ht="35.25" thickBot="1" x14ac:dyDescent="0.3">
      <c r="A66" s="23" t="s">
        <v>70</v>
      </c>
      <c r="B66" s="24" t="s">
        <v>145</v>
      </c>
      <c r="C66" s="25">
        <v>1221.5</v>
      </c>
      <c r="D66" s="25">
        <f>D67</f>
        <v>1221.5</v>
      </c>
      <c r="E66" s="21">
        <f t="shared" si="0"/>
        <v>100</v>
      </c>
    </row>
    <row r="67" spans="1:5" ht="46.5" thickBot="1" x14ac:dyDescent="0.3">
      <c r="A67" s="23" t="s">
        <v>71</v>
      </c>
      <c r="B67" s="24" t="s">
        <v>146</v>
      </c>
      <c r="C67" s="25">
        <v>1221.5</v>
      </c>
      <c r="D67" s="25">
        <v>1221.5</v>
      </c>
      <c r="E67" s="21">
        <f t="shared" si="0"/>
        <v>100</v>
      </c>
    </row>
    <row r="68" spans="1:5" ht="24" thickBot="1" x14ac:dyDescent="0.3">
      <c r="A68" s="23" t="s">
        <v>72</v>
      </c>
      <c r="B68" s="24" t="s">
        <v>147</v>
      </c>
      <c r="C68" s="25">
        <v>1221.5</v>
      </c>
      <c r="D68" s="25">
        <v>1221.5</v>
      </c>
      <c r="E68" s="21">
        <f t="shared" si="0"/>
        <v>100</v>
      </c>
    </row>
    <row r="69" spans="1:5" ht="24" thickBot="1" x14ac:dyDescent="0.3">
      <c r="A69" s="26" t="s">
        <v>83</v>
      </c>
      <c r="B69" s="27" t="s">
        <v>148</v>
      </c>
      <c r="C69" s="25">
        <f>C70+C76</f>
        <v>841.7</v>
      </c>
      <c r="D69" s="25">
        <f>D70+D76</f>
        <v>841.7</v>
      </c>
      <c r="E69" s="21">
        <f t="shared" si="0"/>
        <v>100</v>
      </c>
    </row>
    <row r="70" spans="1:5" ht="15.75" thickBot="1" x14ac:dyDescent="0.3">
      <c r="A70" s="23" t="s">
        <v>84</v>
      </c>
      <c r="B70" s="24" t="s">
        <v>149</v>
      </c>
      <c r="C70" s="25">
        <f>C71</f>
        <v>428.8</v>
      </c>
      <c r="D70" s="25">
        <f>D73</f>
        <v>428.8</v>
      </c>
      <c r="E70" s="21">
        <f t="shared" si="0"/>
        <v>100</v>
      </c>
    </row>
    <row r="71" spans="1:5" ht="15.75" thickBot="1" x14ac:dyDescent="0.3">
      <c r="A71" s="23" t="s">
        <v>64</v>
      </c>
      <c r="B71" s="24" t="s">
        <v>150</v>
      </c>
      <c r="C71" s="25">
        <f>C72</f>
        <v>428.8</v>
      </c>
      <c r="D71" s="25">
        <f>D73</f>
        <v>428.8</v>
      </c>
      <c r="E71" s="21">
        <f t="shared" si="0"/>
        <v>100</v>
      </c>
    </row>
    <row r="72" spans="1:5" ht="35.25" thickBot="1" x14ac:dyDescent="0.3">
      <c r="A72" s="23" t="s">
        <v>70</v>
      </c>
      <c r="B72" s="24" t="s">
        <v>151</v>
      </c>
      <c r="C72" s="25">
        <f>C73</f>
        <v>428.8</v>
      </c>
      <c r="D72" s="25">
        <f>D73</f>
        <v>428.8</v>
      </c>
      <c r="E72" s="21">
        <f t="shared" si="0"/>
        <v>100</v>
      </c>
    </row>
    <row r="73" spans="1:5" ht="46.5" thickBot="1" x14ac:dyDescent="0.3">
      <c r="A73" s="23" t="s">
        <v>71</v>
      </c>
      <c r="B73" s="24" t="s">
        <v>152</v>
      </c>
      <c r="C73" s="25">
        <f>C74+C75</f>
        <v>428.8</v>
      </c>
      <c r="D73" s="25">
        <f>D74+D75</f>
        <v>428.8</v>
      </c>
      <c r="E73" s="21">
        <f t="shared" si="0"/>
        <v>100</v>
      </c>
    </row>
    <row r="74" spans="1:5" ht="24" thickBot="1" x14ac:dyDescent="0.3">
      <c r="A74" s="23" t="s">
        <v>72</v>
      </c>
      <c r="B74" s="24" t="s">
        <v>153</v>
      </c>
      <c r="C74" s="25">
        <v>369.1</v>
      </c>
      <c r="D74" s="25">
        <v>369.1</v>
      </c>
      <c r="E74" s="21">
        <f t="shared" si="0"/>
        <v>100</v>
      </c>
    </row>
    <row r="75" spans="1:5" ht="15.75" thickBot="1" x14ac:dyDescent="0.3">
      <c r="A75" s="23" t="s">
        <v>73</v>
      </c>
      <c r="B75" s="24" t="s">
        <v>154</v>
      </c>
      <c r="C75" s="25">
        <v>59.7</v>
      </c>
      <c r="D75" s="25">
        <v>59.7</v>
      </c>
      <c r="E75" s="21">
        <f t="shared" si="0"/>
        <v>100</v>
      </c>
    </row>
    <row r="76" spans="1:5" ht="15.75" thickBot="1" x14ac:dyDescent="0.3">
      <c r="A76" s="28" t="s">
        <v>85</v>
      </c>
      <c r="B76" s="29" t="s">
        <v>155</v>
      </c>
      <c r="C76" s="25">
        <f>C77</f>
        <v>412.9</v>
      </c>
      <c r="D76" s="25">
        <f>D77</f>
        <v>412.9</v>
      </c>
      <c r="E76" s="21">
        <f t="shared" si="0"/>
        <v>100</v>
      </c>
    </row>
    <row r="77" spans="1:5" ht="15.75" thickBot="1" x14ac:dyDescent="0.3">
      <c r="A77" s="23" t="s">
        <v>64</v>
      </c>
      <c r="B77" s="24" t="s">
        <v>156</v>
      </c>
      <c r="C77" s="25">
        <f>C78+C82</f>
        <v>412.9</v>
      </c>
      <c r="D77" s="25">
        <f>D78+D82</f>
        <v>412.9</v>
      </c>
      <c r="E77" s="21">
        <f t="shared" si="0"/>
        <v>100</v>
      </c>
    </row>
    <row r="78" spans="1:5" ht="80.25" thickBot="1" x14ac:dyDescent="0.3">
      <c r="A78" s="23" t="s">
        <v>65</v>
      </c>
      <c r="B78" s="24" t="s">
        <v>244</v>
      </c>
      <c r="C78" s="25">
        <f>C79</f>
        <v>254</v>
      </c>
      <c r="D78" s="25">
        <f>D79</f>
        <v>254</v>
      </c>
      <c r="E78" s="21">
        <f t="shared" si="0"/>
        <v>100</v>
      </c>
    </row>
    <row r="79" spans="1:5" ht="35.25" thickBot="1" x14ac:dyDescent="0.3">
      <c r="A79" s="23" t="s">
        <v>66</v>
      </c>
      <c r="B79" s="24" t="s">
        <v>245</v>
      </c>
      <c r="C79" s="25">
        <f>C80+C81</f>
        <v>254</v>
      </c>
      <c r="D79" s="25">
        <f>D80+D81</f>
        <v>254</v>
      </c>
      <c r="E79" s="21">
        <f t="shared" si="0"/>
        <v>100</v>
      </c>
    </row>
    <row r="80" spans="1:5" ht="35.25" thickBot="1" x14ac:dyDescent="0.3">
      <c r="A80" s="23" t="s">
        <v>67</v>
      </c>
      <c r="B80" s="24" t="s">
        <v>246</v>
      </c>
      <c r="C80" s="25">
        <v>195.1</v>
      </c>
      <c r="D80" s="25">
        <v>195.1</v>
      </c>
      <c r="E80" s="21">
        <f t="shared" si="0"/>
        <v>100</v>
      </c>
    </row>
    <row r="81" spans="1:5" ht="69" thickBot="1" x14ac:dyDescent="0.3">
      <c r="A81" s="23" t="s">
        <v>68</v>
      </c>
      <c r="B81" s="24" t="s">
        <v>247</v>
      </c>
      <c r="C81" s="25">
        <v>58.9</v>
      </c>
      <c r="D81" s="25">
        <v>58.9</v>
      </c>
      <c r="E81" s="21">
        <f t="shared" si="0"/>
        <v>100</v>
      </c>
    </row>
    <row r="82" spans="1:5" ht="35.25" thickBot="1" x14ac:dyDescent="0.3">
      <c r="A82" s="23" t="s">
        <v>70</v>
      </c>
      <c r="B82" s="24" t="s">
        <v>157</v>
      </c>
      <c r="C82" s="25">
        <v>158.9</v>
      </c>
      <c r="D82" s="25">
        <v>158.9</v>
      </c>
      <c r="E82" s="21">
        <f t="shared" si="0"/>
        <v>100</v>
      </c>
    </row>
    <row r="83" spans="1:5" ht="46.5" thickBot="1" x14ac:dyDescent="0.3">
      <c r="A83" s="23" t="s">
        <v>71</v>
      </c>
      <c r="B83" s="24" t="s">
        <v>158</v>
      </c>
      <c r="C83" s="25">
        <v>158.9</v>
      </c>
      <c r="D83" s="25">
        <v>158.9</v>
      </c>
      <c r="E83" s="21">
        <f t="shared" si="0"/>
        <v>100</v>
      </c>
    </row>
    <row r="84" spans="1:5" ht="24" thickBot="1" x14ac:dyDescent="0.3">
      <c r="A84" s="23" t="s">
        <v>72</v>
      </c>
      <c r="B84" s="24" t="s">
        <v>159</v>
      </c>
      <c r="C84" s="25">
        <v>158.9</v>
      </c>
      <c r="D84" s="25">
        <v>158.9</v>
      </c>
      <c r="E84" s="21">
        <f t="shared" si="0"/>
        <v>100</v>
      </c>
    </row>
    <row r="85" spans="1:5" ht="15.75" thickBot="1" x14ac:dyDescent="0.3">
      <c r="A85" s="26" t="s">
        <v>86</v>
      </c>
      <c r="B85" s="27" t="s">
        <v>166</v>
      </c>
      <c r="C85" s="25">
        <f>C86</f>
        <v>913.6</v>
      </c>
      <c r="D85" s="25">
        <f>D86</f>
        <v>904.2</v>
      </c>
      <c r="E85" s="21">
        <f t="shared" si="0"/>
        <v>98.971103327495626</v>
      </c>
    </row>
    <row r="86" spans="1:5" ht="24" thickBot="1" x14ac:dyDescent="0.3">
      <c r="A86" s="23" t="s">
        <v>87</v>
      </c>
      <c r="B86" s="24" t="s">
        <v>167</v>
      </c>
      <c r="C86" s="25">
        <f>C87</f>
        <v>913.6</v>
      </c>
      <c r="D86" s="25">
        <f>D87</f>
        <v>904.2</v>
      </c>
      <c r="E86" s="21">
        <f t="shared" si="0"/>
        <v>98.971103327495626</v>
      </c>
    </row>
    <row r="87" spans="1:5" ht="15.75" thickBot="1" x14ac:dyDescent="0.3">
      <c r="A87" s="23" t="s">
        <v>64</v>
      </c>
      <c r="B87" s="24" t="s">
        <v>168</v>
      </c>
      <c r="C87" s="25">
        <f>C88+C92</f>
        <v>913.6</v>
      </c>
      <c r="D87" s="25">
        <f>D88+D92</f>
        <v>904.2</v>
      </c>
      <c r="E87" s="21">
        <f t="shared" ref="E87:E101" si="2">SUM(D87/C87*100)</f>
        <v>98.971103327495626</v>
      </c>
    </row>
    <row r="88" spans="1:5" ht="80.25" thickBot="1" x14ac:dyDescent="0.3">
      <c r="A88" s="23" t="s">
        <v>65</v>
      </c>
      <c r="B88" s="24" t="s">
        <v>169</v>
      </c>
      <c r="C88" s="25">
        <f>C89</f>
        <v>672</v>
      </c>
      <c r="D88" s="25">
        <f>D89</f>
        <v>672</v>
      </c>
      <c r="E88" s="21">
        <f t="shared" si="2"/>
        <v>100</v>
      </c>
    </row>
    <row r="89" spans="1:5" ht="35.25" thickBot="1" x14ac:dyDescent="0.3">
      <c r="A89" s="23" t="s">
        <v>66</v>
      </c>
      <c r="B89" s="24" t="s">
        <v>170</v>
      </c>
      <c r="C89" s="25">
        <f>C90+C91</f>
        <v>672</v>
      </c>
      <c r="D89" s="25">
        <f>D90+D91</f>
        <v>672</v>
      </c>
      <c r="E89" s="21">
        <f t="shared" si="2"/>
        <v>100</v>
      </c>
    </row>
    <row r="90" spans="1:5" ht="35.25" thickBot="1" x14ac:dyDescent="0.3">
      <c r="A90" s="23" t="s">
        <v>67</v>
      </c>
      <c r="B90" s="24" t="s">
        <v>171</v>
      </c>
      <c r="C90" s="25">
        <v>518.9</v>
      </c>
      <c r="D90" s="25">
        <v>518.9</v>
      </c>
      <c r="E90" s="21">
        <f t="shared" si="2"/>
        <v>100</v>
      </c>
    </row>
    <row r="91" spans="1:5" ht="69" thickBot="1" x14ac:dyDescent="0.3">
      <c r="A91" s="23" t="s">
        <v>68</v>
      </c>
      <c r="B91" s="24" t="s">
        <v>172</v>
      </c>
      <c r="C91" s="25">
        <v>153.1</v>
      </c>
      <c r="D91" s="25">
        <v>153.1</v>
      </c>
      <c r="E91" s="21">
        <f t="shared" si="2"/>
        <v>100</v>
      </c>
    </row>
    <row r="92" spans="1:5" ht="35.25" thickBot="1" x14ac:dyDescent="0.3">
      <c r="A92" s="23" t="s">
        <v>70</v>
      </c>
      <c r="B92" s="24" t="s">
        <v>173</v>
      </c>
      <c r="C92" s="25">
        <f>C93</f>
        <v>241.60000000000002</v>
      </c>
      <c r="D92" s="25">
        <f>D93</f>
        <v>232.20000000000002</v>
      </c>
      <c r="E92" s="21">
        <f t="shared" si="2"/>
        <v>96.109271523178805</v>
      </c>
    </row>
    <row r="93" spans="1:5" ht="46.5" thickBot="1" x14ac:dyDescent="0.3">
      <c r="A93" s="23" t="s">
        <v>71</v>
      </c>
      <c r="B93" s="24" t="s">
        <v>174</v>
      </c>
      <c r="C93" s="25">
        <f>C94+C95</f>
        <v>241.60000000000002</v>
      </c>
      <c r="D93" s="25">
        <f>D94+D95</f>
        <v>232.20000000000002</v>
      </c>
      <c r="E93" s="21">
        <f t="shared" si="2"/>
        <v>96.109271523178805</v>
      </c>
    </row>
    <row r="94" spans="1:5" ht="24" thickBot="1" x14ac:dyDescent="0.3">
      <c r="A94" s="23" t="s">
        <v>72</v>
      </c>
      <c r="B94" s="24" t="s">
        <v>175</v>
      </c>
      <c r="C94" s="25">
        <v>195.8</v>
      </c>
      <c r="D94" s="25">
        <v>195.8</v>
      </c>
      <c r="E94" s="21">
        <f t="shared" si="2"/>
        <v>100</v>
      </c>
    </row>
    <row r="95" spans="1:5" ht="15.75" thickBot="1" x14ac:dyDescent="0.3">
      <c r="A95" s="23" t="s">
        <v>73</v>
      </c>
      <c r="B95" s="24" t="s">
        <v>176</v>
      </c>
      <c r="C95" s="25">
        <v>45.8</v>
      </c>
      <c r="D95" s="25">
        <v>36.4</v>
      </c>
      <c r="E95" s="21">
        <f t="shared" si="2"/>
        <v>79.47598253275109</v>
      </c>
    </row>
    <row r="96" spans="1:5" ht="15.75" thickBot="1" x14ac:dyDescent="0.3">
      <c r="A96" s="26" t="s">
        <v>92</v>
      </c>
      <c r="B96" s="27" t="s">
        <v>160</v>
      </c>
      <c r="C96" s="25">
        <v>24</v>
      </c>
      <c r="D96" s="25">
        <v>24</v>
      </c>
      <c r="E96" s="21">
        <f t="shared" si="2"/>
        <v>100</v>
      </c>
    </row>
    <row r="97" spans="1:5" ht="15.75" thickBot="1" x14ac:dyDescent="0.3">
      <c r="A97" s="23" t="s">
        <v>93</v>
      </c>
      <c r="B97" s="29" t="s">
        <v>161</v>
      </c>
      <c r="C97" s="25">
        <v>24</v>
      </c>
      <c r="D97" s="25">
        <v>24</v>
      </c>
      <c r="E97" s="21">
        <f t="shared" si="2"/>
        <v>100</v>
      </c>
    </row>
    <row r="98" spans="1:5" ht="15.75" thickBot="1" x14ac:dyDescent="0.3">
      <c r="A98" s="23" t="s">
        <v>64</v>
      </c>
      <c r="B98" s="29" t="s">
        <v>162</v>
      </c>
      <c r="C98" s="25">
        <v>24</v>
      </c>
      <c r="D98" s="25">
        <v>24</v>
      </c>
      <c r="E98" s="21">
        <f t="shared" si="2"/>
        <v>100</v>
      </c>
    </row>
    <row r="99" spans="1:5" ht="24" thickBot="1" x14ac:dyDescent="0.3">
      <c r="A99" s="23" t="s">
        <v>94</v>
      </c>
      <c r="B99" s="29" t="s">
        <v>163</v>
      </c>
      <c r="C99" s="25">
        <v>24</v>
      </c>
      <c r="D99" s="25">
        <v>24</v>
      </c>
      <c r="E99" s="21">
        <f t="shared" si="2"/>
        <v>100</v>
      </c>
    </row>
    <row r="100" spans="1:5" ht="24" thickBot="1" x14ac:dyDescent="0.3">
      <c r="A100" s="23" t="s">
        <v>95</v>
      </c>
      <c r="B100" s="29" t="s">
        <v>164</v>
      </c>
      <c r="C100" s="25">
        <v>24</v>
      </c>
      <c r="D100" s="25">
        <v>24</v>
      </c>
      <c r="E100" s="21">
        <f t="shared" si="2"/>
        <v>100</v>
      </c>
    </row>
    <row r="101" spans="1:5" ht="23.25" x14ac:dyDescent="0.25">
      <c r="A101" s="23" t="s">
        <v>96</v>
      </c>
      <c r="B101" s="29" t="s">
        <v>165</v>
      </c>
      <c r="C101" s="25">
        <v>24</v>
      </c>
      <c r="D101" s="25">
        <v>24</v>
      </c>
      <c r="E101" s="21">
        <f t="shared" si="2"/>
        <v>100</v>
      </c>
    </row>
  </sheetData>
  <mergeCells count="11">
    <mergeCell ref="A7:E7"/>
    <mergeCell ref="A9:A11"/>
    <mergeCell ref="B9:B11"/>
    <mergeCell ref="C9:C11"/>
    <mergeCell ref="D9:D11"/>
    <mergeCell ref="E9:E11"/>
    <mergeCell ref="C1:H1"/>
    <mergeCell ref="A2:H2"/>
    <mergeCell ref="A3:H3"/>
    <mergeCell ref="B4:E4"/>
    <mergeCell ref="B5:E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2023-07-03T16:15:52Z</dcterms:modified>
</cp:coreProperties>
</file>